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10_ncr:8100000_{C545E81A-445A-4CE6-8F81-23C845FE5968}" xr6:coauthVersionLast="32" xr6:coauthVersionMax="32" xr10:uidLastSave="{00000000-0000-0000-0000-000000000000}"/>
  <bookViews>
    <workbookView xWindow="0" yWindow="0" windowWidth="10950" windowHeight="6600" xr2:uid="{00000000-000D-0000-FFFF-FFFF00000000}"/>
  </bookViews>
  <sheets>
    <sheet name="alle" sheetId="5" r:id="rId1"/>
  </sheets>
  <calcPr calcId="162913"/>
</workbook>
</file>

<file path=xl/calcChain.xml><?xml version="1.0" encoding="utf-8"?>
<calcChain xmlns="http://schemas.openxmlformats.org/spreadsheetml/2006/main">
  <c r="L7" i="5" l="1"/>
  <c r="M7" i="5" s="1"/>
  <c r="L6" i="5"/>
  <c r="M6" i="5" s="1"/>
  <c r="L10" i="5"/>
  <c r="M10" i="5" s="1"/>
  <c r="L9" i="5"/>
  <c r="M9" i="5" s="1"/>
  <c r="L13" i="5"/>
  <c r="M13" i="5" s="1"/>
  <c r="L11" i="5"/>
  <c r="M11" i="5" s="1"/>
  <c r="L14" i="5"/>
  <c r="L12" i="5"/>
  <c r="M12" i="5" s="1"/>
  <c r="L16" i="5"/>
  <c r="M16" i="5" s="1"/>
  <c r="H7" i="5"/>
  <c r="H6" i="5"/>
  <c r="H10" i="5"/>
  <c r="O10" i="5" s="1"/>
  <c r="H9" i="5"/>
  <c r="H13" i="5"/>
  <c r="H11" i="5"/>
  <c r="H14" i="5"/>
  <c r="H12" i="5"/>
  <c r="H16" i="5"/>
  <c r="L5" i="5"/>
  <c r="M5" i="5" s="1"/>
  <c r="H5" i="5"/>
  <c r="O6" i="5" l="1"/>
  <c r="O16" i="5"/>
  <c r="O11" i="5"/>
  <c r="O14" i="5"/>
  <c r="O12" i="5"/>
  <c r="O9" i="5"/>
  <c r="O7" i="5"/>
  <c r="M14" i="5"/>
  <c r="O5" i="5"/>
  <c r="O13" i="5"/>
</calcChain>
</file>

<file path=xl/sharedStrings.xml><?xml version="1.0" encoding="utf-8"?>
<sst xmlns="http://schemas.openxmlformats.org/spreadsheetml/2006/main" count="64" uniqueCount="49">
  <si>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</si>
  <si>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</si>
  <si>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</si>
  <si>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</si>
  <si>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</si>
  <si>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</si>
  <si>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</si>
  <si>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</si>
  <si>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</si>
  <si>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</si>
  <si>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</si>
  <si>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</si>
  <si>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</si>
  <si>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</si>
  <si>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</si>
  <si>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</si>
  <si>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</si>
  <si>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</si>
  <si>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LM</t>
  </si>
  <si>
    <t xml:space="preserve">Schulz </t>
  </si>
  <si>
    <t>Steffen</t>
  </si>
  <si>
    <t>AF Hohenschönhausen</t>
  </si>
  <si>
    <t>Schulz</t>
  </si>
  <si>
    <t>Geisler</t>
  </si>
  <si>
    <t>Jürgen</t>
  </si>
  <si>
    <t>Manfred</t>
  </si>
  <si>
    <t>S</t>
  </si>
  <si>
    <t>Christoph</t>
  </si>
  <si>
    <t>Reiß</t>
  </si>
  <si>
    <t>OG Hessenwinkel</t>
  </si>
  <si>
    <t>Oelke</t>
  </si>
  <si>
    <t>Heinz</t>
  </si>
  <si>
    <t>SC Borussia Friedr.</t>
  </si>
  <si>
    <t>Behlert</t>
  </si>
  <si>
    <t>Detlef</t>
  </si>
  <si>
    <t>AF Wendenschloss</t>
  </si>
  <si>
    <t>Ausschreibung  wurde durch DAFV genehmigt"</t>
  </si>
  <si>
    <t>Wagner</t>
  </si>
  <si>
    <t>Frank</t>
  </si>
  <si>
    <t>Zimmermann</t>
  </si>
  <si>
    <t>Britta</t>
  </si>
  <si>
    <t>LD</t>
  </si>
  <si>
    <t>Ergebnisliste Castingsport - Frühjahrturnier für Jedermann, Stadion Buschallee am 22. April 2018</t>
  </si>
  <si>
    <t>Nr.: 08 /2018 gez.: Wolfgang Feige-Lorenz</t>
  </si>
  <si>
    <t>Gath</t>
  </si>
  <si>
    <t>Benjamin</t>
  </si>
  <si>
    <t>Heine</t>
  </si>
  <si>
    <t>Jens</t>
  </si>
  <si>
    <t>DAFV Castingreferent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</si>
</sst>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€]#,##0.00_);[Red]\([$€]#,##0.00\)"/>
  </numFmts>
  <fonts count="11" x14ac:knownFonts="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92D050"/>
      <name val="Arial"/>
      <family val="2"/>
    </font>
    <font>
      <sz val="10"/>
      <color rgb="FF92D05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3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10" fillId="0" borderId="1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shrinkToFit="1"/>
    </xf>
    <xf numFmtId="0" fontId="1" fillId="0" borderId="3" xfId="0" applyFont="1" applyBorder="1"/>
    <xf numFmtId="0" fontId="6" fillId="0" borderId="0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389658</xdr:colOff>
      <xdr:row>16</xdr:row>
      <xdr:rowOff>93084</xdr:rowOff>
    </xdr:from>
    <xdr:to>
      <xdr:col>11</xdr:col>
      <xdr:colOff>623454</xdr:colOff>
      <xdr:row>42</xdr:row>
      <xdr:rowOff>160192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B34538-D582-4EDD-BD1F-FCE78F839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522" y="2881311"/>
          <a:ext cx="5896841" cy="4422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35"/>
  <sheetViews>
    <sheetView tabSelected="1" topLeftCell="A13" zoomScale="110" zoomScaleNormal="110" workbookViewId="0">
      <selection activeCell="P34" sqref="O34:P34"/>
    </sheetView>
  </sheetViews>
  <sheetFormatPr baseColWidth="10" defaultColWidth="10" defaultRowHeight="12.75" x14ac:dyDescent="0.2"/>
  <cols>
    <col min="1" max="1" width="13.7109375" style="22" customWidth="1"/>
    <col min="2" max="2" width="10.140625" style="22" customWidth="1"/>
    <col min="3" max="3" width="17.140625" style="22" customWidth="1"/>
    <col min="4" max="4" width="4.5703125" style="6" customWidth="1"/>
    <col min="5" max="5" width="6.42578125" style="1" customWidth="1"/>
    <col min="6" max="6" width="8.140625" style="3" customWidth="1"/>
    <col min="7" max="7" width="8.42578125" style="2" customWidth="1"/>
    <col min="8" max="8" width="7.85546875" style="3" customWidth="1"/>
    <col min="9" max="9" width="6.5703125" style="1" customWidth="1"/>
    <col min="10" max="10" width="8.7109375" style="1" customWidth="1"/>
    <col min="11" max="11" width="6.7109375" style="3" customWidth="1"/>
    <col min="12" max="13" width="9.42578125" style="4" customWidth="1"/>
    <col min="14" max="14" width="3.42578125" style="6" customWidth="1"/>
    <col min="15" max="15" width="9.42578125" style="5" customWidth="1"/>
    <col min="16" max="16" width="3.85546875" style="6" customWidth="1"/>
    <col min="17" max="16384" width="10" style="5"/>
  </cols>
  <sheetData>
    <row r="1" spans="1:128" s="11" customFormat="1" ht="15.75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8"/>
      <c r="L1" s="9"/>
      <c r="M1" s="10" t="s">
        <v>14</v>
      </c>
      <c r="N1" s="30"/>
      <c r="P1" s="12"/>
    </row>
    <row r="2" spans="1:128" s="11" customFormat="1" x14ac:dyDescent="0.2">
      <c r="A2" s="20"/>
      <c r="B2" s="20"/>
      <c r="C2" s="20"/>
      <c r="D2" s="12"/>
      <c r="E2" s="13"/>
      <c r="F2" s="8"/>
      <c r="G2" s="14"/>
      <c r="H2" s="8"/>
      <c r="I2" s="13"/>
      <c r="J2" s="13"/>
      <c r="K2" s="8"/>
      <c r="L2" s="9"/>
      <c r="M2" s="9"/>
      <c r="N2" s="12"/>
      <c r="P2" s="12"/>
    </row>
    <row r="3" spans="1:128" s="21" customFormat="1" ht="14.1" customHeight="1" x14ac:dyDescent="0.2">
      <c r="A3" s="21" t="s">
        <v>0</v>
      </c>
      <c r="B3" s="21" t="s">
        <v>1</v>
      </c>
      <c r="C3" s="35" t="s">
        <v>2</v>
      </c>
      <c r="D3" s="21" t="s">
        <v>3</v>
      </c>
      <c r="E3" s="33" t="s">
        <v>4</v>
      </c>
      <c r="F3" s="51" t="s">
        <v>5</v>
      </c>
      <c r="G3" s="52"/>
      <c r="H3" s="52"/>
      <c r="I3" s="33" t="s">
        <v>11</v>
      </c>
      <c r="J3" s="33" t="s">
        <v>17</v>
      </c>
      <c r="K3" s="51" t="s">
        <v>16</v>
      </c>
      <c r="L3" s="58"/>
      <c r="M3" s="56" t="s">
        <v>6</v>
      </c>
      <c r="N3" s="57"/>
      <c r="O3" s="54" t="s">
        <v>7</v>
      </c>
      <c r="P3" s="55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</row>
    <row r="4" spans="1:128" s="21" customFormat="1" ht="14.1" customHeight="1" x14ac:dyDescent="0.2">
      <c r="C4" s="35"/>
      <c r="E4" s="25"/>
      <c r="F4" s="28" t="s">
        <v>8</v>
      </c>
      <c r="G4" s="29" t="s">
        <v>9</v>
      </c>
      <c r="H4" s="28" t="s">
        <v>10</v>
      </c>
      <c r="I4" s="25" t="s">
        <v>14</v>
      </c>
      <c r="J4" s="25" t="s">
        <v>14</v>
      </c>
      <c r="K4" s="28" t="s">
        <v>12</v>
      </c>
      <c r="L4" s="26" t="s">
        <v>13</v>
      </c>
      <c r="M4" s="23"/>
      <c r="N4" s="24"/>
      <c r="P4" s="24" t="s">
        <v>15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7" customFormat="1" ht="14.1" customHeight="1" x14ac:dyDescent="0.2">
      <c r="A5" s="31" t="s">
        <v>37</v>
      </c>
      <c r="B5" s="31" t="s">
        <v>38</v>
      </c>
      <c r="C5" s="42" t="s">
        <v>32</v>
      </c>
      <c r="D5" s="34" t="s">
        <v>18</v>
      </c>
      <c r="E5" s="16">
        <v>95</v>
      </c>
      <c r="F5" s="17">
        <v>54.26</v>
      </c>
      <c r="G5" s="18">
        <v>53.68</v>
      </c>
      <c r="H5" s="17">
        <f>SUM(F5,G5)</f>
        <v>107.94</v>
      </c>
      <c r="I5" s="16">
        <v>90</v>
      </c>
      <c r="J5" s="16">
        <v>80</v>
      </c>
      <c r="K5" s="17">
        <v>57.16</v>
      </c>
      <c r="L5" s="19">
        <f>K5*1.5</f>
        <v>85.74</v>
      </c>
      <c r="M5" s="19">
        <f>I5+J5+L5</f>
        <v>255.74</v>
      </c>
      <c r="N5" s="15"/>
      <c r="O5" s="19">
        <f>SUM(E5,H5,I5,J5,L5)</f>
        <v>458.68</v>
      </c>
      <c r="P5" s="49">
        <v>1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</row>
    <row r="6" spans="1:128" s="7" customFormat="1" ht="14.1" customHeight="1" x14ac:dyDescent="0.2">
      <c r="A6" s="31" t="s">
        <v>44</v>
      </c>
      <c r="B6" s="31" t="s">
        <v>45</v>
      </c>
      <c r="C6" s="42" t="s">
        <v>32</v>
      </c>
      <c r="D6" s="34" t="s">
        <v>18</v>
      </c>
      <c r="E6" s="16">
        <v>90</v>
      </c>
      <c r="F6" s="17">
        <v>42.91</v>
      </c>
      <c r="G6" s="18">
        <v>42.27</v>
      </c>
      <c r="H6" s="17">
        <f>SUM(F6,G6)</f>
        <v>85.18</v>
      </c>
      <c r="I6" s="16">
        <v>92</v>
      </c>
      <c r="J6" s="16">
        <v>75</v>
      </c>
      <c r="K6" s="17">
        <v>68.209999999999994</v>
      </c>
      <c r="L6" s="19">
        <f>K6*1.5</f>
        <v>102.315</v>
      </c>
      <c r="M6" s="19">
        <f>I6+J6+L6</f>
        <v>269.315</v>
      </c>
      <c r="N6" s="15"/>
      <c r="O6" s="19">
        <f>SUM(E6,H6,I6,J6,L6)</f>
        <v>444.495</v>
      </c>
      <c r="P6" s="49">
        <v>2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</row>
    <row r="7" spans="1:128" s="7" customFormat="1" ht="14.1" customHeight="1" x14ac:dyDescent="0.2">
      <c r="A7" s="31" t="s">
        <v>19</v>
      </c>
      <c r="B7" s="31" t="s">
        <v>20</v>
      </c>
      <c r="C7" s="42" t="s">
        <v>21</v>
      </c>
      <c r="D7" s="34" t="s">
        <v>18</v>
      </c>
      <c r="E7" s="16">
        <v>75</v>
      </c>
      <c r="F7" s="17">
        <v>45.05</v>
      </c>
      <c r="G7" s="18">
        <v>43.3</v>
      </c>
      <c r="H7" s="17">
        <f>SUM(F7,G7)</f>
        <v>88.35</v>
      </c>
      <c r="I7" s="16">
        <v>92</v>
      </c>
      <c r="J7" s="16">
        <v>75</v>
      </c>
      <c r="K7" s="17">
        <v>66.67</v>
      </c>
      <c r="L7" s="19">
        <f>K7*1.5</f>
        <v>100.005</v>
      </c>
      <c r="M7" s="19">
        <f>I7+J7+L7</f>
        <v>267.005</v>
      </c>
      <c r="N7" s="15"/>
      <c r="O7" s="19">
        <f>SUM(E7,H7,I7,J7,L7)</f>
        <v>430.35500000000002</v>
      </c>
      <c r="P7" s="49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</row>
    <row r="8" spans="1:128" s="7" customFormat="1" ht="14.1" customHeight="1" x14ac:dyDescent="0.2">
      <c r="A8" s="31"/>
      <c r="B8" s="31"/>
      <c r="C8" s="42"/>
      <c r="D8" s="34"/>
      <c r="E8" s="16"/>
      <c r="F8" s="17"/>
      <c r="G8" s="18"/>
      <c r="H8" s="17"/>
      <c r="I8" s="16"/>
      <c r="J8" s="16"/>
      <c r="K8" s="17"/>
      <c r="L8" s="19"/>
      <c r="M8" s="19"/>
      <c r="N8" s="15"/>
      <c r="O8" s="19"/>
      <c r="P8" s="4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</row>
    <row r="9" spans="1:128" s="7" customFormat="1" ht="14.1" customHeight="1" x14ac:dyDescent="0.2">
      <c r="A9" s="31" t="s">
        <v>33</v>
      </c>
      <c r="B9" s="31" t="s">
        <v>34</v>
      </c>
      <c r="C9" s="32" t="s">
        <v>35</v>
      </c>
      <c r="D9" s="16" t="s">
        <v>26</v>
      </c>
      <c r="E9" s="16">
        <v>70</v>
      </c>
      <c r="F9" s="17">
        <v>45.42</v>
      </c>
      <c r="G9" s="18">
        <v>44.83</v>
      </c>
      <c r="H9" s="17">
        <f t="shared" ref="H9:H14" si="0">SUM(F9,G9)</f>
        <v>90.25</v>
      </c>
      <c r="I9" s="16">
        <v>86</v>
      </c>
      <c r="J9" s="16">
        <v>90</v>
      </c>
      <c r="K9" s="17">
        <v>56.98</v>
      </c>
      <c r="L9" s="19">
        <f t="shared" ref="L9:L14" si="1">K9*1.5</f>
        <v>85.47</v>
      </c>
      <c r="M9" s="19">
        <f t="shared" ref="M9:M14" si="2">I9+J9+L9</f>
        <v>261.47000000000003</v>
      </c>
      <c r="N9" s="15"/>
      <c r="O9" s="19">
        <f t="shared" ref="O9:O14" si="3">SUM(E9,H9,I9,J9,L9)</f>
        <v>421.72</v>
      </c>
      <c r="P9" s="49">
        <v>1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</row>
    <row r="10" spans="1:128" s="7" customFormat="1" ht="14.1" customHeight="1" x14ac:dyDescent="0.2">
      <c r="A10" s="31" t="s">
        <v>28</v>
      </c>
      <c r="B10" s="31" t="s">
        <v>25</v>
      </c>
      <c r="C10" s="42" t="s">
        <v>29</v>
      </c>
      <c r="D10" s="16" t="s">
        <v>26</v>
      </c>
      <c r="E10" s="16">
        <v>75</v>
      </c>
      <c r="F10" s="17">
        <v>33.380000000000003</v>
      </c>
      <c r="G10" s="18">
        <v>32.78</v>
      </c>
      <c r="H10" s="17">
        <f t="shared" si="0"/>
        <v>66.16</v>
      </c>
      <c r="I10" s="16">
        <v>96</v>
      </c>
      <c r="J10" s="16">
        <v>90</v>
      </c>
      <c r="K10" s="17">
        <v>55.63</v>
      </c>
      <c r="L10" s="19">
        <f t="shared" si="1"/>
        <v>83.445000000000007</v>
      </c>
      <c r="M10" s="19">
        <f t="shared" si="2"/>
        <v>269.44499999999999</v>
      </c>
      <c r="N10" s="15"/>
      <c r="O10" s="19">
        <f t="shared" si="3"/>
        <v>410.60499999999996</v>
      </c>
      <c r="P10" s="49">
        <v>2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</row>
    <row r="11" spans="1:128" s="7" customFormat="1" ht="13.5" customHeight="1" x14ac:dyDescent="0.2">
      <c r="A11" s="31" t="s">
        <v>30</v>
      </c>
      <c r="B11" s="31" t="s">
        <v>31</v>
      </c>
      <c r="C11" s="32" t="s">
        <v>32</v>
      </c>
      <c r="D11" s="16" t="s">
        <v>26</v>
      </c>
      <c r="E11" s="16">
        <v>75</v>
      </c>
      <c r="F11" s="17">
        <v>45.66</v>
      </c>
      <c r="G11" s="18">
        <v>45.49</v>
      </c>
      <c r="H11" s="17">
        <f t="shared" si="0"/>
        <v>91.15</v>
      </c>
      <c r="I11" s="16">
        <v>84</v>
      </c>
      <c r="J11" s="16">
        <v>65</v>
      </c>
      <c r="K11" s="17">
        <v>52.93</v>
      </c>
      <c r="L11" s="19">
        <f t="shared" si="1"/>
        <v>79.394999999999996</v>
      </c>
      <c r="M11" s="19">
        <f t="shared" si="2"/>
        <v>228.39499999999998</v>
      </c>
      <c r="N11" s="15"/>
      <c r="O11" s="19">
        <f t="shared" si="3"/>
        <v>394.54499999999996</v>
      </c>
      <c r="P11" s="49">
        <v>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</row>
    <row r="12" spans="1:128" s="11" customFormat="1" ht="14.1" customHeight="1" x14ac:dyDescent="0.2">
      <c r="A12" s="31" t="s">
        <v>46</v>
      </c>
      <c r="B12" s="31" t="s">
        <v>47</v>
      </c>
      <c r="C12" s="32" t="s">
        <v>21</v>
      </c>
      <c r="D12" s="16" t="s">
        <v>26</v>
      </c>
      <c r="E12" s="16">
        <v>55</v>
      </c>
      <c r="F12" s="17">
        <v>47.53</v>
      </c>
      <c r="G12" s="18">
        <v>44.32</v>
      </c>
      <c r="H12" s="17">
        <f t="shared" si="0"/>
        <v>91.85</v>
      </c>
      <c r="I12" s="16">
        <v>76</v>
      </c>
      <c r="J12" s="16">
        <v>80</v>
      </c>
      <c r="K12" s="17">
        <v>53.13</v>
      </c>
      <c r="L12" s="19">
        <f t="shared" si="1"/>
        <v>79.695000000000007</v>
      </c>
      <c r="M12" s="19">
        <f t="shared" si="2"/>
        <v>235.69499999999999</v>
      </c>
      <c r="N12" s="15"/>
      <c r="O12" s="19">
        <f t="shared" si="3"/>
        <v>382.54500000000002</v>
      </c>
      <c r="P12" s="15">
        <v>4</v>
      </c>
    </row>
    <row r="13" spans="1:128" s="7" customFormat="1" ht="14.1" customHeight="1" x14ac:dyDescent="0.2">
      <c r="A13" s="31" t="s">
        <v>22</v>
      </c>
      <c r="B13" s="31" t="s">
        <v>27</v>
      </c>
      <c r="C13" s="42" t="s">
        <v>21</v>
      </c>
      <c r="D13" s="34" t="s">
        <v>26</v>
      </c>
      <c r="E13" s="16">
        <v>20</v>
      </c>
      <c r="F13" s="17">
        <v>39.83</v>
      </c>
      <c r="G13" s="18">
        <v>37.67</v>
      </c>
      <c r="H13" s="17">
        <f t="shared" si="0"/>
        <v>77.5</v>
      </c>
      <c r="I13" s="16">
        <v>86</v>
      </c>
      <c r="J13" s="16">
        <v>85</v>
      </c>
      <c r="K13" s="17">
        <v>57.3</v>
      </c>
      <c r="L13" s="19">
        <f t="shared" si="1"/>
        <v>85.949999999999989</v>
      </c>
      <c r="M13" s="19">
        <f t="shared" si="2"/>
        <v>256.95</v>
      </c>
      <c r="N13" s="15"/>
      <c r="O13" s="19">
        <f t="shared" si="3"/>
        <v>354.45</v>
      </c>
      <c r="P13" s="15">
        <v>5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</row>
    <row r="14" spans="1:128" s="7" customFormat="1" ht="14.1" customHeight="1" x14ac:dyDescent="0.2">
      <c r="A14" s="31" t="s">
        <v>23</v>
      </c>
      <c r="B14" s="31" t="s">
        <v>24</v>
      </c>
      <c r="C14" s="42" t="s">
        <v>32</v>
      </c>
      <c r="D14" s="34" t="s">
        <v>26</v>
      </c>
      <c r="E14" s="16">
        <v>75</v>
      </c>
      <c r="F14" s="17">
        <v>34.51</v>
      </c>
      <c r="G14" s="18">
        <v>33.64</v>
      </c>
      <c r="H14" s="17">
        <f t="shared" si="0"/>
        <v>68.150000000000006</v>
      </c>
      <c r="I14" s="16">
        <v>70</v>
      </c>
      <c r="J14" s="16">
        <v>45</v>
      </c>
      <c r="K14" s="17">
        <v>42.59</v>
      </c>
      <c r="L14" s="19">
        <f t="shared" si="1"/>
        <v>63.885000000000005</v>
      </c>
      <c r="M14" s="19">
        <f t="shared" si="2"/>
        <v>178.88499999999999</v>
      </c>
      <c r="N14" s="15"/>
      <c r="O14" s="19">
        <f t="shared" si="3"/>
        <v>322.03499999999997</v>
      </c>
      <c r="P14" s="15">
        <v>6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</row>
    <row r="15" spans="1:128" s="7" customFormat="1" ht="14.1" customHeight="1" x14ac:dyDescent="0.2">
      <c r="A15" s="31"/>
      <c r="B15" s="31"/>
      <c r="C15" s="32"/>
      <c r="D15" s="16"/>
      <c r="E15" s="16"/>
      <c r="F15" s="17"/>
      <c r="G15" s="18"/>
      <c r="H15" s="17"/>
      <c r="I15" s="16"/>
      <c r="J15" s="16"/>
      <c r="K15" s="17"/>
      <c r="L15" s="19"/>
      <c r="M15" s="19"/>
      <c r="N15" s="15"/>
      <c r="O15" s="19"/>
      <c r="P15" s="4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</row>
    <row r="16" spans="1:128" s="7" customFormat="1" ht="14.1" customHeight="1" x14ac:dyDescent="0.2">
      <c r="A16" s="31" t="s">
        <v>39</v>
      </c>
      <c r="B16" s="31" t="s">
        <v>40</v>
      </c>
      <c r="C16" s="42" t="s">
        <v>32</v>
      </c>
      <c r="D16" s="16" t="s">
        <v>41</v>
      </c>
      <c r="E16" s="16">
        <v>85</v>
      </c>
      <c r="F16" s="17">
        <v>35.380000000000003</v>
      </c>
      <c r="G16" s="18">
        <v>34.22</v>
      </c>
      <c r="H16" s="17">
        <f t="shared" ref="H16" si="4">SUM(F16,G16)</f>
        <v>69.599999999999994</v>
      </c>
      <c r="I16" s="16">
        <v>78</v>
      </c>
      <c r="J16" s="16">
        <v>65</v>
      </c>
      <c r="K16" s="17">
        <v>0</v>
      </c>
      <c r="L16" s="19">
        <f t="shared" ref="L16" si="5">K16*1.5</f>
        <v>0</v>
      </c>
      <c r="M16" s="19">
        <f t="shared" ref="M16" si="6">I16+J16+L16</f>
        <v>143</v>
      </c>
      <c r="N16" s="36"/>
      <c r="O16" s="19">
        <f t="shared" ref="O16" si="7">SUM(E16,H16,I16,J16,L16)</f>
        <v>297.60000000000002</v>
      </c>
      <c r="P16" s="49">
        <v>1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</row>
    <row r="17" spans="1:128" s="39" customFormat="1" ht="14.1" customHeight="1" x14ac:dyDescent="0.2">
      <c r="A17" s="37"/>
      <c r="B17" s="37"/>
      <c r="C17" s="41"/>
      <c r="D17" s="40"/>
      <c r="E17" s="16"/>
      <c r="F17" s="17"/>
      <c r="G17" s="18"/>
      <c r="H17" s="17"/>
      <c r="I17" s="16"/>
      <c r="J17" s="16"/>
      <c r="K17" s="17"/>
      <c r="L17" s="19"/>
      <c r="M17" s="19"/>
      <c r="N17" s="15"/>
      <c r="O17" s="19"/>
      <c r="P17" s="15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</row>
    <row r="18" spans="1:128" s="38" customFormat="1" ht="14.1" customHeight="1" x14ac:dyDescent="0.2">
      <c r="A18" s="37"/>
      <c r="B18" s="37"/>
      <c r="C18" s="41"/>
      <c r="D18" s="40"/>
      <c r="E18" s="16"/>
      <c r="F18" s="17"/>
      <c r="G18" s="18"/>
      <c r="H18" s="17"/>
      <c r="I18" s="16"/>
      <c r="J18" s="16"/>
      <c r="K18" s="17"/>
      <c r="L18" s="19"/>
      <c r="M18" s="19"/>
      <c r="N18" s="15"/>
      <c r="O18" s="19"/>
      <c r="P18" s="15"/>
    </row>
    <row r="19" spans="1:128" s="38" customFormat="1" ht="14.1" customHeight="1" x14ac:dyDescent="0.2">
      <c r="A19" s="37"/>
      <c r="B19" s="37"/>
      <c r="C19" s="41"/>
      <c r="D19" s="40"/>
      <c r="E19" s="16"/>
      <c r="F19" s="17"/>
      <c r="G19" s="18"/>
      <c r="H19" s="17"/>
      <c r="I19" s="16"/>
      <c r="J19" s="16"/>
      <c r="K19" s="17"/>
      <c r="L19" s="19"/>
      <c r="M19" s="19"/>
      <c r="N19" s="15"/>
      <c r="O19" s="19"/>
      <c r="P19" s="15"/>
    </row>
    <row r="20" spans="1:128" s="38" customFormat="1" ht="14.1" customHeight="1" x14ac:dyDescent="0.2">
      <c r="A20" s="37"/>
      <c r="B20" s="37"/>
      <c r="C20" s="41"/>
      <c r="D20" s="40"/>
      <c r="E20" s="16"/>
      <c r="F20" s="17"/>
      <c r="G20" s="18"/>
      <c r="H20" s="17"/>
      <c r="I20" s="16"/>
      <c r="J20" s="16"/>
      <c r="K20" s="17"/>
      <c r="L20" s="19"/>
      <c r="M20" s="19"/>
      <c r="N20" s="15"/>
      <c r="O20" s="19"/>
      <c r="P20" s="15"/>
    </row>
    <row r="21" spans="1:128" s="38" customFormat="1" ht="14.1" customHeight="1" x14ac:dyDescent="0.2">
      <c r="A21" s="37"/>
      <c r="B21" s="37"/>
      <c r="C21" s="41"/>
      <c r="D21" s="40"/>
      <c r="E21" s="16"/>
      <c r="F21" s="17"/>
      <c r="G21" s="18"/>
      <c r="H21" s="17"/>
      <c r="I21" s="16"/>
      <c r="J21" s="16"/>
      <c r="K21" s="17"/>
      <c r="L21" s="19"/>
      <c r="M21" s="19"/>
      <c r="N21" s="15"/>
      <c r="O21" s="19"/>
      <c r="P21" s="15"/>
    </row>
    <row r="22" spans="1:128" s="38" customFormat="1" ht="14.1" customHeight="1" x14ac:dyDescent="0.2">
      <c r="A22" s="37"/>
      <c r="B22" s="37"/>
      <c r="C22" s="41"/>
      <c r="D22" s="40"/>
      <c r="E22" s="16"/>
      <c r="F22" s="17"/>
      <c r="G22" s="18"/>
      <c r="H22" s="17"/>
      <c r="I22" s="16"/>
      <c r="J22" s="16"/>
      <c r="K22" s="17"/>
      <c r="L22" s="19"/>
      <c r="M22" s="19"/>
      <c r="N22" s="15"/>
      <c r="O22" s="19"/>
      <c r="P22" s="15"/>
    </row>
    <row r="23" spans="1:128" s="38" customFormat="1" ht="14.1" customHeight="1" x14ac:dyDescent="0.2">
      <c r="A23" s="37"/>
      <c r="B23" s="37"/>
      <c r="C23" s="41"/>
      <c r="D23" s="40"/>
      <c r="E23" s="16"/>
      <c r="F23" s="17"/>
      <c r="G23" s="18"/>
      <c r="H23" s="17"/>
      <c r="I23" s="16"/>
      <c r="J23" s="16"/>
      <c r="K23" s="17"/>
      <c r="L23" s="19"/>
      <c r="M23" s="19"/>
      <c r="N23" s="15"/>
      <c r="O23" s="19"/>
      <c r="P23" s="15"/>
    </row>
    <row r="24" spans="1:128" s="38" customFormat="1" ht="14.1" customHeight="1" x14ac:dyDescent="0.2">
      <c r="A24" s="44"/>
      <c r="B24" s="44"/>
      <c r="C24" s="45"/>
      <c r="D24" s="46"/>
      <c r="E24" s="13"/>
      <c r="F24" s="8"/>
      <c r="G24" s="14"/>
      <c r="H24" s="8"/>
      <c r="I24" s="13"/>
      <c r="J24" s="13"/>
      <c r="K24" s="8"/>
      <c r="L24" s="9"/>
      <c r="M24" s="9"/>
      <c r="N24" s="12"/>
      <c r="O24" s="9"/>
      <c r="P24" s="12"/>
    </row>
    <row r="25" spans="1:128" s="11" customFormat="1" ht="14.1" customHeight="1" x14ac:dyDescent="0.2">
      <c r="A25" s="22"/>
      <c r="B25" s="47"/>
      <c r="C25" s="48"/>
      <c r="D25" s="13"/>
      <c r="E25" s="13"/>
      <c r="F25" s="8"/>
      <c r="G25" s="14"/>
      <c r="H25" s="8"/>
      <c r="I25" s="13"/>
      <c r="J25" s="13"/>
      <c r="K25" s="8"/>
      <c r="L25" s="9"/>
      <c r="M25" s="9"/>
      <c r="N25" s="12"/>
      <c r="O25" s="9"/>
      <c r="P25" s="12"/>
    </row>
    <row r="26" spans="1:128" x14ac:dyDescent="0.2">
      <c r="K26" s="50"/>
      <c r="L26" s="50"/>
      <c r="M26" s="50"/>
      <c r="N26" s="50"/>
      <c r="O26" s="50"/>
    </row>
    <row r="27" spans="1:128" x14ac:dyDescent="0.2">
      <c r="K27" s="50"/>
      <c r="L27" s="50"/>
      <c r="M27" s="50"/>
      <c r="N27" s="50"/>
      <c r="O27" s="50"/>
    </row>
    <row r="28" spans="1:128" x14ac:dyDescent="0.2">
      <c r="K28" s="50" t="s">
        <v>36</v>
      </c>
      <c r="L28" s="50"/>
      <c r="M28" s="50"/>
      <c r="N28" s="50"/>
      <c r="O28" s="50"/>
    </row>
    <row r="29" spans="1:128" x14ac:dyDescent="0.2">
      <c r="K29" s="50" t="s">
        <v>43</v>
      </c>
      <c r="L29" s="50"/>
      <c r="M29" s="50"/>
      <c r="N29" s="50"/>
      <c r="O29" s="50"/>
    </row>
    <row r="30" spans="1:128" x14ac:dyDescent="0.2">
      <c r="K30" s="50" t="s">
        <v>48</v>
      </c>
      <c r="L30" s="50"/>
      <c r="M30" s="50"/>
      <c r="N30" s="50"/>
      <c r="O30" s="50"/>
    </row>
    <row r="34" spans="15:16" x14ac:dyDescent="0.2">
      <c r="O34" s="6"/>
      <c r="P34" s="5"/>
    </row>
    <row r="35" spans="15:16" x14ac:dyDescent="0.2">
      <c r="O35" s="6"/>
      <c r="P35" s="5"/>
    </row>
  </sheetData>
  <sortState ref="A9:DX14">
    <sortCondition descending="1" ref="O9:O14"/>
  </sortState>
  <mergeCells count="10">
    <mergeCell ref="A1:J1"/>
    <mergeCell ref="O3:P3"/>
    <mergeCell ref="M3:N3"/>
    <mergeCell ref="K3:L3"/>
    <mergeCell ref="K26:O26"/>
    <mergeCell ref="K27:O27"/>
    <mergeCell ref="K28:O28"/>
    <mergeCell ref="K29:O29"/>
    <mergeCell ref="K30:O30"/>
    <mergeCell ref="F3:H3"/>
  </mergeCells>
  <phoneticPr fontId="0" type="noConversion"/>
  <pageMargins left="0.39370078740157483" right="0.19685039370078741" top="0.59055118110236227" bottom="0.59055118110236227" header="0.51181102362204722" footer="0.51181102362204722"/>
  <pageSetup paperSize="9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2018-04-22T12:06:10Z</cp:lastPrinted>
  <dcterms:created xsi:type="dcterms:W3CDTF">2000-04-20T06:06:45Z</dcterms:created>
  <dcterms:modified xsi:type="dcterms:W3CDTF">2018-04-26T09:43:42Z</dcterms:modified>
</cp:coreProperties>
</file>