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950" windowHeight="6600"/>
  </bookViews>
  <sheets>
    <sheet name="alle" sheetId="5" r:id="rId1"/>
  </sheets>
  <calcPr calcId="125725"/>
</workbook>
</file>

<file path=xl/calcChain.xml><?xml version="1.0" encoding="utf-8"?>
<calcChain xmlns="http://schemas.openxmlformats.org/spreadsheetml/2006/main">
  <c r="L17" i="5"/>
  <c r="M17" s="1"/>
  <c r="L15"/>
  <c r="M15" s="1"/>
  <c r="L13"/>
  <c r="M13" s="1"/>
  <c r="H13"/>
  <c r="O13" s="1"/>
  <c r="L5"/>
  <c r="M5" s="1"/>
  <c r="L7"/>
  <c r="M7" s="1"/>
  <c r="L12"/>
  <c r="L14"/>
  <c r="M14" s="1"/>
  <c r="L10"/>
  <c r="M10" s="1"/>
  <c r="L11"/>
  <c r="M11" s="1"/>
  <c r="H5"/>
  <c r="H7"/>
  <c r="O7" s="1"/>
  <c r="H12"/>
  <c r="H14"/>
  <c r="H10"/>
  <c r="H11"/>
  <c r="L6"/>
  <c r="M6" s="1"/>
  <c r="H6"/>
  <c r="O10" l="1"/>
  <c r="O5"/>
  <c r="O14"/>
  <c r="O12"/>
  <c r="O11"/>
  <c r="M12"/>
  <c r="O6"/>
</calcChain>
</file>

<file path=xl/sharedStrings.xml><?xml version="1.0" encoding="utf-8"?>
<sst xmlns="http://schemas.openxmlformats.org/spreadsheetml/2006/main" count="65" uniqueCount="51">
  <si>
    <t>Name</t>
  </si>
  <si>
    <t>Vorname</t>
  </si>
  <si>
    <t>Verein</t>
  </si>
  <si>
    <t>Klasse</t>
  </si>
  <si>
    <t>Fliege Ziel</t>
  </si>
  <si>
    <t>Fliege Weit Einhand</t>
  </si>
  <si>
    <t>Dreikampf</t>
  </si>
  <si>
    <t>Fünfkampf</t>
  </si>
  <si>
    <t>1. Wurf</t>
  </si>
  <si>
    <t>2. Wurf</t>
  </si>
  <si>
    <t>gesamt</t>
  </si>
  <si>
    <t>Präzision</t>
  </si>
  <si>
    <t>m</t>
  </si>
  <si>
    <t>Punkte</t>
  </si>
  <si>
    <t xml:space="preserve"> </t>
  </si>
  <si>
    <t>Pl.</t>
  </si>
  <si>
    <t xml:space="preserve"> Gewicht Weit 7,5 g</t>
  </si>
  <si>
    <t>Gewicht Ziel</t>
  </si>
  <si>
    <t>LM</t>
  </si>
  <si>
    <t xml:space="preserve">Schulz </t>
  </si>
  <si>
    <t>Steffen</t>
  </si>
  <si>
    <t>AF Hohenschönhausen</t>
  </si>
  <si>
    <t>Schulz</t>
  </si>
  <si>
    <t>Geisler</t>
  </si>
  <si>
    <t>Jürgen</t>
  </si>
  <si>
    <t>Manfred</t>
  </si>
  <si>
    <t>S</t>
  </si>
  <si>
    <t>Christoph</t>
  </si>
  <si>
    <t>OG Hessenwinkel</t>
  </si>
  <si>
    <t>SC Borussia Friedr.</t>
  </si>
  <si>
    <t>Behlert</t>
  </si>
  <si>
    <t>Detlef</t>
  </si>
  <si>
    <t>AF Wendenschloss</t>
  </si>
  <si>
    <t>den DAFV aufkleben.</t>
  </si>
  <si>
    <t>Bitte bei Vorlage der Siegerliste an</t>
  </si>
  <si>
    <t>Ausschreibung  wurde durch DAFV genehmigt"</t>
  </si>
  <si>
    <t>Wagner</t>
  </si>
  <si>
    <t>Frank</t>
  </si>
  <si>
    <t>Zimmermann</t>
  </si>
  <si>
    <t>Britta</t>
  </si>
  <si>
    <t>LD</t>
  </si>
  <si>
    <t>Ergebnisliste Castingsport - Herbstturnier für Jedermann, Stadion Buschallee am 17. September 2017</t>
  </si>
  <si>
    <t>Heine</t>
  </si>
  <si>
    <t>Jens</t>
  </si>
  <si>
    <t>Frahm</t>
  </si>
  <si>
    <t>Fröde</t>
  </si>
  <si>
    <t>Stephanie</t>
  </si>
  <si>
    <t>Neumann</t>
  </si>
  <si>
    <t>Peter</t>
  </si>
  <si>
    <t>FK</t>
  </si>
  <si>
    <t>Nr.: 38 /2017 gez.: Wolfgang Feige-Lorenz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</si>
</sst>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[$€]#,##0.00_);[Red]\([$€]#,##0.00\)"/>
  </numFmts>
  <fonts count="11">
    <font>
      <sz val="10"/>
      <name val="MS Sans Serif"/>
    </font>
    <font>
      <sz val="10"/>
      <name val="MS Sans Serif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rgb="FF92D050"/>
      <name val="Arial"/>
      <family val="2"/>
    </font>
    <font>
      <sz val="10"/>
      <color rgb="FF92D050"/>
      <name val="MS Sans Serif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4">
    <xf numFmtId="0" fontId="0" fillId="0" borderId="0" xfId="0"/>
    <xf numFmtId="3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4" fontId="3" fillId="0" borderId="1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3" fontId="3" fillId="0" borderId="1" xfId="0" applyNumberFormat="1" applyFont="1" applyFill="1" applyBorder="1" applyAlignment="1" applyProtection="1"/>
    <xf numFmtId="164" fontId="3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shrinkToFit="1"/>
    </xf>
    <xf numFmtId="0" fontId="5" fillId="0" borderId="1" xfId="0" applyNumberFormat="1" applyFont="1" applyFill="1" applyBorder="1" applyAlignment="1" applyProtection="1">
      <alignment shrinkToFit="1"/>
    </xf>
    <xf numFmtId="0" fontId="2" fillId="0" borderId="0" xfId="0" applyNumberFormat="1" applyFont="1" applyFill="1" applyBorder="1" applyAlignment="1" applyProtection="1">
      <alignment shrinkToFit="1"/>
    </xf>
    <xf numFmtId="3" fontId="5" fillId="0" borderId="1" xfId="0" applyNumberFormat="1" applyFont="1" applyFill="1" applyBorder="1" applyAlignment="1" applyProtection="1">
      <alignment shrinkToFit="1"/>
    </xf>
    <xf numFmtId="164" fontId="5" fillId="0" borderId="1" xfId="0" applyNumberFormat="1" applyFont="1" applyFill="1" applyBorder="1" applyAlignment="1" applyProtection="1">
      <alignment shrinkToFit="1"/>
    </xf>
    <xf numFmtId="0" fontId="5" fillId="0" borderId="1" xfId="0" applyNumberFormat="1" applyFont="1" applyFill="1" applyBorder="1" applyAlignment="1" applyProtection="1">
      <alignment horizontal="center" shrinkToFit="1"/>
    </xf>
    <xf numFmtId="3" fontId="5" fillId="0" borderId="1" xfId="0" applyNumberFormat="1" applyFont="1" applyFill="1" applyBorder="1" applyAlignment="1" applyProtection="1">
      <alignment horizontal="center" shrinkToFit="1"/>
    </xf>
    <xf numFmtId="164" fontId="5" fillId="0" borderId="1" xfId="0" applyNumberFormat="1" applyFont="1" applyFill="1" applyBorder="1" applyAlignment="1" applyProtection="1">
      <alignment horizontal="center" shrinkToFit="1"/>
    </xf>
    <xf numFmtId="0" fontId="5" fillId="0" borderId="0" xfId="0" applyNumberFormat="1" applyFont="1" applyFill="1" applyBorder="1" applyAlignment="1" applyProtection="1">
      <alignment shrinkToFit="1"/>
    </xf>
    <xf numFmtId="4" fontId="5" fillId="0" borderId="1" xfId="0" applyNumberFormat="1" applyFont="1" applyFill="1" applyBorder="1" applyAlignment="1" applyProtection="1">
      <alignment horizontal="center" shrinkToFit="1"/>
    </xf>
    <xf numFmtId="2" fontId="5" fillId="0" borderId="1" xfId="0" applyNumberFormat="1" applyFont="1" applyFill="1" applyBorder="1" applyAlignment="1" applyProtection="1">
      <alignment horizontal="center" shrinkToFit="1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shrinkToFit="1"/>
    </xf>
    <xf numFmtId="3" fontId="5" fillId="0" borderId="2" xfId="0" applyNumberFormat="1" applyFont="1" applyFill="1" applyBorder="1" applyAlignment="1" applyProtection="1">
      <alignment horizontal="center" shrinkToFit="1"/>
    </xf>
    <xf numFmtId="0" fontId="5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shrinkToFit="1"/>
    </xf>
    <xf numFmtId="0" fontId="4" fillId="0" borderId="1" xfId="0" applyNumberFormat="1" applyFont="1" applyFill="1" applyBorder="1" applyAlignment="1" applyProtection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/>
    <xf numFmtId="3" fontId="7" fillId="0" borderId="1" xfId="0" applyNumberFormat="1" applyFont="1" applyFill="1" applyBorder="1" applyAlignment="1" applyProtection="1">
      <alignment horizontal="center"/>
    </xf>
    <xf numFmtId="0" fontId="8" fillId="0" borderId="1" xfId="0" applyFont="1" applyBorder="1" applyAlignment="1">
      <alignment horizontal="left" shrinkToFit="1"/>
    </xf>
    <xf numFmtId="0" fontId="3" fillId="0" borderId="1" xfId="0" applyFont="1" applyFill="1" applyBorder="1" applyAlignment="1">
      <alignment horizontal="left" shrinkToFit="1"/>
    </xf>
    <xf numFmtId="0" fontId="9" fillId="0" borderId="1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shrinkToFit="1"/>
    </xf>
    <xf numFmtId="3" fontId="7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shrinkToFit="1"/>
    </xf>
    <xf numFmtId="0" fontId="10" fillId="0" borderId="1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left" shrinkToFit="1"/>
    </xf>
    <xf numFmtId="4" fontId="2" fillId="0" borderId="0" xfId="0" applyNumberFormat="1" applyFont="1" applyFill="1" applyBorder="1" applyAlignment="1" applyProtection="1">
      <alignment horizontal="center"/>
    </xf>
    <xf numFmtId="4" fontId="5" fillId="0" borderId="2" xfId="0" applyNumberFormat="1" applyFont="1" applyFill="1" applyBorder="1" applyAlignment="1" applyProtection="1">
      <alignment horizontal="center" shrinkToFit="1"/>
    </xf>
    <xf numFmtId="0" fontId="1" fillId="0" borderId="3" xfId="0" applyFont="1" applyBorder="1"/>
    <xf numFmtId="0" fontId="6" fillId="0" borderId="0" xfId="0" applyNumberFormat="1" applyFont="1" applyFill="1" applyBorder="1" applyAlignment="1" applyProtection="1">
      <alignment horizontal="left" shrinkToFit="1"/>
    </xf>
    <xf numFmtId="0" fontId="5" fillId="0" borderId="2" xfId="0" applyNumberFormat="1" applyFont="1" applyFill="1" applyBorder="1" applyAlignment="1" applyProtection="1">
      <alignment horizontal="center" shrinkToFit="1"/>
    </xf>
    <xf numFmtId="0" fontId="5" fillId="0" borderId="4" xfId="0" applyNumberFormat="1" applyFont="1" applyFill="1" applyBorder="1" applyAlignment="1" applyProtection="1">
      <alignment horizontal="center" shrinkToFit="1"/>
    </xf>
    <xf numFmtId="164" fontId="5" fillId="0" borderId="2" xfId="0" applyNumberFormat="1" applyFont="1" applyFill="1" applyBorder="1" applyAlignment="1" applyProtection="1">
      <alignment horizontal="center" shrinkToFit="1"/>
    </xf>
    <xf numFmtId="164" fontId="5" fillId="0" borderId="4" xfId="0" applyNumberFormat="1" applyFont="1" applyFill="1" applyBorder="1" applyAlignment="1" applyProtection="1">
      <alignment horizontal="center" shrinkToFit="1"/>
    </xf>
    <xf numFmtId="4" fontId="5" fillId="0" borderId="3" xfId="0" applyNumberFormat="1" applyFont="1" applyFill="1" applyBorder="1" applyAlignment="1" applyProtection="1">
      <alignment horizontal="center" shrinkToFit="1"/>
    </xf>
  </cellXfs>
  <cellStyles count="2">
    <cellStyle name="Euro" xfId="1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X30"/>
  <sheetViews>
    <sheetView tabSelected="1" zoomScale="110" zoomScaleNormal="110" workbookViewId="0">
      <selection activeCell="S16" sqref="S16"/>
    </sheetView>
  </sheetViews>
  <sheetFormatPr baseColWidth="10" defaultColWidth="10" defaultRowHeight="12.75"/>
  <cols>
    <col min="1" max="1" width="13.7109375" style="25" customWidth="1"/>
    <col min="2" max="2" width="10.140625" style="25" customWidth="1"/>
    <col min="3" max="3" width="17.140625" style="25" customWidth="1"/>
    <col min="4" max="4" width="4.5703125" style="6" customWidth="1"/>
    <col min="5" max="5" width="6.42578125" style="1" customWidth="1"/>
    <col min="6" max="6" width="8.140625" style="3" customWidth="1"/>
    <col min="7" max="7" width="8.42578125" style="2" customWidth="1"/>
    <col min="8" max="8" width="7.85546875" style="3" customWidth="1"/>
    <col min="9" max="9" width="6.5703125" style="7" customWidth="1"/>
    <col min="10" max="10" width="8.7109375" style="7" customWidth="1"/>
    <col min="11" max="11" width="6.7109375" style="3" customWidth="1"/>
    <col min="12" max="13" width="9.42578125" style="4" customWidth="1"/>
    <col min="14" max="14" width="3.42578125" style="6" customWidth="1"/>
    <col min="15" max="15" width="9.42578125" style="5" customWidth="1"/>
    <col min="16" max="16" width="3.85546875" style="6" customWidth="1"/>
    <col min="17" max="16384" width="10" style="5"/>
  </cols>
  <sheetData>
    <row r="1" spans="1:128" s="13" customFormat="1" ht="15.75" customHeight="1">
      <c r="A1" s="58" t="s">
        <v>41</v>
      </c>
      <c r="B1" s="58"/>
      <c r="C1" s="58"/>
      <c r="D1" s="58"/>
      <c r="E1" s="58"/>
      <c r="F1" s="58"/>
      <c r="G1" s="58"/>
      <c r="H1" s="58"/>
      <c r="I1" s="58"/>
      <c r="J1" s="58"/>
      <c r="K1" s="10"/>
      <c r="L1" s="11"/>
      <c r="M1" s="12" t="s">
        <v>14</v>
      </c>
      <c r="N1" s="34"/>
      <c r="P1" s="14"/>
    </row>
    <row r="2" spans="1:128" s="13" customFormat="1">
      <c r="A2" s="23"/>
      <c r="B2" s="23"/>
      <c r="C2" s="23"/>
      <c r="D2" s="14"/>
      <c r="E2" s="15"/>
      <c r="F2" s="10"/>
      <c r="G2" s="16"/>
      <c r="H2" s="10"/>
      <c r="I2" s="9"/>
      <c r="J2" s="9"/>
      <c r="K2" s="10"/>
      <c r="L2" s="11"/>
      <c r="M2" s="11"/>
      <c r="N2" s="14"/>
      <c r="P2" s="14"/>
    </row>
    <row r="3" spans="1:128" s="24" customFormat="1" ht="14.1" customHeight="1">
      <c r="A3" s="24" t="s">
        <v>0</v>
      </c>
      <c r="B3" s="24" t="s">
        <v>1</v>
      </c>
      <c r="C3" s="39" t="s">
        <v>2</v>
      </c>
      <c r="D3" s="24" t="s">
        <v>3</v>
      </c>
      <c r="E3" s="37" t="s">
        <v>4</v>
      </c>
      <c r="F3" s="56" t="s">
        <v>5</v>
      </c>
      <c r="G3" s="57"/>
      <c r="H3" s="57"/>
      <c r="I3" s="37" t="s">
        <v>11</v>
      </c>
      <c r="J3" s="37" t="s">
        <v>17</v>
      </c>
      <c r="K3" s="56" t="s">
        <v>16</v>
      </c>
      <c r="L3" s="63"/>
      <c r="M3" s="61" t="s">
        <v>6</v>
      </c>
      <c r="N3" s="62"/>
      <c r="O3" s="59" t="s">
        <v>7</v>
      </c>
      <c r="P3" s="60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</row>
    <row r="4" spans="1:128" s="24" customFormat="1" ht="14.1" customHeight="1">
      <c r="C4" s="39"/>
      <c r="E4" s="29"/>
      <c r="F4" s="32" t="s">
        <v>8</v>
      </c>
      <c r="G4" s="33" t="s">
        <v>9</v>
      </c>
      <c r="H4" s="32" t="s">
        <v>10</v>
      </c>
      <c r="I4" s="26" t="s">
        <v>14</v>
      </c>
      <c r="J4" s="26" t="s">
        <v>14</v>
      </c>
      <c r="K4" s="32" t="s">
        <v>12</v>
      </c>
      <c r="L4" s="30" t="s">
        <v>13</v>
      </c>
      <c r="M4" s="27"/>
      <c r="N4" s="28"/>
      <c r="P4" s="28" t="s">
        <v>15</v>
      </c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</row>
    <row r="5" spans="1:128" s="8" customFormat="1" ht="14.1" customHeight="1">
      <c r="A5" s="35" t="s">
        <v>36</v>
      </c>
      <c r="B5" s="35" t="s">
        <v>37</v>
      </c>
      <c r="C5" s="46" t="s">
        <v>29</v>
      </c>
      <c r="D5" s="38" t="s">
        <v>18</v>
      </c>
      <c r="E5" s="18">
        <v>90</v>
      </c>
      <c r="F5" s="19">
        <v>51.52</v>
      </c>
      <c r="G5" s="20">
        <v>50.38</v>
      </c>
      <c r="H5" s="19">
        <f>SUM(F5,G5)</f>
        <v>101.9</v>
      </c>
      <c r="I5" s="21">
        <v>94</v>
      </c>
      <c r="J5" s="21">
        <v>90</v>
      </c>
      <c r="K5" s="19">
        <v>67.7</v>
      </c>
      <c r="L5" s="22">
        <f>K5*1.5</f>
        <v>101.55000000000001</v>
      </c>
      <c r="M5" s="22">
        <f>I5+J5+L5</f>
        <v>285.55</v>
      </c>
      <c r="N5" s="17"/>
      <c r="O5" s="22">
        <f>SUM(E5,H5,I5,J5,L5)</f>
        <v>477.45</v>
      </c>
      <c r="P5" s="53">
        <v>1</v>
      </c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</row>
    <row r="6" spans="1:128" s="8" customFormat="1" ht="14.1" customHeight="1">
      <c r="A6" s="35" t="s">
        <v>19</v>
      </c>
      <c r="B6" s="35" t="s">
        <v>20</v>
      </c>
      <c r="C6" s="46" t="s">
        <v>21</v>
      </c>
      <c r="D6" s="38" t="s">
        <v>18</v>
      </c>
      <c r="E6" s="18">
        <v>65</v>
      </c>
      <c r="F6" s="19">
        <v>45.48</v>
      </c>
      <c r="G6" s="20">
        <v>43.13</v>
      </c>
      <c r="H6" s="19">
        <f>SUM(F6,G6)</f>
        <v>88.61</v>
      </c>
      <c r="I6" s="21">
        <v>94</v>
      </c>
      <c r="J6" s="21">
        <v>60</v>
      </c>
      <c r="K6" s="19">
        <v>62.32</v>
      </c>
      <c r="L6" s="22">
        <f>K6*1.5</f>
        <v>93.48</v>
      </c>
      <c r="M6" s="22">
        <f>I6+J6+L6</f>
        <v>247.48000000000002</v>
      </c>
      <c r="N6" s="17"/>
      <c r="O6" s="22">
        <f>SUM(E6,H6,I6,J6,L6)</f>
        <v>401.09000000000003</v>
      </c>
      <c r="P6" s="53">
        <v>2</v>
      </c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</row>
    <row r="7" spans="1:128" s="8" customFormat="1" ht="14.1" customHeight="1">
      <c r="A7" s="35" t="s">
        <v>42</v>
      </c>
      <c r="B7" s="35" t="s">
        <v>43</v>
      </c>
      <c r="C7" s="46" t="s">
        <v>32</v>
      </c>
      <c r="D7" s="38" t="s">
        <v>18</v>
      </c>
      <c r="E7" s="18">
        <v>70</v>
      </c>
      <c r="F7" s="19">
        <v>40.04</v>
      </c>
      <c r="G7" s="20">
        <v>37.200000000000003</v>
      </c>
      <c r="H7" s="19">
        <f>SUM(F7,G7)</f>
        <v>77.240000000000009</v>
      </c>
      <c r="I7" s="21">
        <v>82</v>
      </c>
      <c r="J7" s="21">
        <v>70</v>
      </c>
      <c r="K7" s="19">
        <v>55.05</v>
      </c>
      <c r="L7" s="22">
        <f>K7*1.5</f>
        <v>82.574999999999989</v>
      </c>
      <c r="M7" s="22">
        <f>I7+J7+L7</f>
        <v>234.57499999999999</v>
      </c>
      <c r="N7" s="17"/>
      <c r="O7" s="22">
        <f>SUM(E7,H7,I7,J7,L7)</f>
        <v>381.815</v>
      </c>
      <c r="P7" s="53">
        <v>3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</row>
    <row r="8" spans="1:128" s="8" customFormat="1" ht="14.1" customHeight="1">
      <c r="A8" s="35"/>
      <c r="B8" s="35"/>
      <c r="C8" s="46"/>
      <c r="D8" s="38"/>
      <c r="E8" s="18"/>
      <c r="F8" s="19"/>
      <c r="G8" s="20"/>
      <c r="H8" s="19"/>
      <c r="I8" s="21"/>
      <c r="J8" s="21"/>
      <c r="K8" s="19"/>
      <c r="L8" s="22"/>
      <c r="M8" s="22"/>
      <c r="N8" s="17"/>
      <c r="O8" s="22"/>
      <c r="P8" s="5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s="8" customFormat="1" ht="14.1" customHeight="1">
      <c r="A9" s="35"/>
      <c r="B9" s="35"/>
      <c r="C9" s="46"/>
      <c r="D9" s="38"/>
      <c r="E9" s="18"/>
      <c r="F9" s="19"/>
      <c r="G9" s="20"/>
      <c r="H9" s="19"/>
      <c r="I9" s="21"/>
      <c r="J9" s="21"/>
      <c r="K9" s="19"/>
      <c r="L9" s="22"/>
      <c r="M9" s="22"/>
      <c r="N9" s="17"/>
      <c r="O9" s="22"/>
      <c r="P9" s="47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</row>
    <row r="10" spans="1:128" s="8" customFormat="1" ht="14.1" customHeight="1">
      <c r="A10" s="35" t="s">
        <v>30</v>
      </c>
      <c r="B10" s="35" t="s">
        <v>31</v>
      </c>
      <c r="C10" s="36" t="s">
        <v>32</v>
      </c>
      <c r="D10" s="18" t="s">
        <v>26</v>
      </c>
      <c r="E10" s="18">
        <v>100</v>
      </c>
      <c r="F10" s="19">
        <v>44.54</v>
      </c>
      <c r="G10" s="20">
        <v>46.42</v>
      </c>
      <c r="H10" s="19">
        <f>SUM(F10,G10)</f>
        <v>90.960000000000008</v>
      </c>
      <c r="I10" s="21">
        <v>94</v>
      </c>
      <c r="J10" s="21">
        <v>90</v>
      </c>
      <c r="K10" s="19">
        <v>56.14</v>
      </c>
      <c r="L10" s="22">
        <f>K10*1.5</f>
        <v>84.210000000000008</v>
      </c>
      <c r="M10" s="22">
        <f>I10+J10+L10</f>
        <v>268.21000000000004</v>
      </c>
      <c r="N10" s="17"/>
      <c r="O10" s="22">
        <f>SUM(E10,H10,I10,J10,L10)</f>
        <v>459.17000000000007</v>
      </c>
      <c r="P10" s="53">
        <v>1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</row>
    <row r="11" spans="1:128" s="8" customFormat="1" ht="13.5" customHeight="1">
      <c r="A11" s="35" t="s">
        <v>38</v>
      </c>
      <c r="B11" s="35" t="s">
        <v>39</v>
      </c>
      <c r="C11" s="46" t="s">
        <v>29</v>
      </c>
      <c r="D11" s="18" t="s">
        <v>40</v>
      </c>
      <c r="E11" s="18">
        <v>85</v>
      </c>
      <c r="F11" s="19">
        <v>40.89</v>
      </c>
      <c r="G11" s="20">
        <v>40.67</v>
      </c>
      <c r="H11" s="19">
        <f>SUM(F11,G11)</f>
        <v>81.56</v>
      </c>
      <c r="I11" s="21">
        <v>88</v>
      </c>
      <c r="J11" s="21">
        <v>70</v>
      </c>
      <c r="K11" s="19">
        <v>44.59</v>
      </c>
      <c r="L11" s="22">
        <f>K11*1.5</f>
        <v>66.885000000000005</v>
      </c>
      <c r="M11" s="22">
        <f>I11+J11+L11</f>
        <v>224.88499999999999</v>
      </c>
      <c r="N11" s="40"/>
      <c r="O11" s="22">
        <f>SUM(E11,H11,I11,J11,L11)</f>
        <v>391.44499999999999</v>
      </c>
      <c r="P11" s="53">
        <v>2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</row>
    <row r="12" spans="1:128" s="8" customFormat="1" ht="14.1" customHeight="1">
      <c r="A12" s="35" t="s">
        <v>22</v>
      </c>
      <c r="B12" s="35" t="s">
        <v>27</v>
      </c>
      <c r="C12" s="46" t="s">
        <v>21</v>
      </c>
      <c r="D12" s="38" t="s">
        <v>26</v>
      </c>
      <c r="E12" s="18">
        <v>65</v>
      </c>
      <c r="F12" s="19">
        <v>41.43</v>
      </c>
      <c r="G12" s="20">
        <v>40.68</v>
      </c>
      <c r="H12" s="19">
        <f>SUM(F12,G12)</f>
        <v>82.11</v>
      </c>
      <c r="I12" s="21">
        <v>84</v>
      </c>
      <c r="J12" s="21">
        <v>65</v>
      </c>
      <c r="K12" s="19">
        <v>57.4</v>
      </c>
      <c r="L12" s="22">
        <f>K12*1.5</f>
        <v>86.1</v>
      </c>
      <c r="M12" s="22">
        <f>I12+J12+L12</f>
        <v>235.1</v>
      </c>
      <c r="N12" s="17"/>
      <c r="O12" s="22">
        <f>SUM(E12,H12,I12,J12,L12)</f>
        <v>382.21000000000004</v>
      </c>
      <c r="P12" s="53">
        <v>3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</row>
    <row r="13" spans="1:128" s="8" customFormat="1" ht="14.1" customHeight="1">
      <c r="A13" s="35" t="s">
        <v>44</v>
      </c>
      <c r="B13" s="35" t="s">
        <v>25</v>
      </c>
      <c r="C13" s="36" t="s">
        <v>21</v>
      </c>
      <c r="D13" s="18" t="s">
        <v>26</v>
      </c>
      <c r="E13" s="18">
        <v>60</v>
      </c>
      <c r="F13" s="19">
        <v>34.17</v>
      </c>
      <c r="G13" s="20">
        <v>31.94</v>
      </c>
      <c r="H13" s="19">
        <f>SUM(F13,G13)</f>
        <v>66.11</v>
      </c>
      <c r="I13" s="21">
        <v>80</v>
      </c>
      <c r="J13" s="21">
        <v>50</v>
      </c>
      <c r="K13" s="19">
        <v>50.63</v>
      </c>
      <c r="L13" s="22">
        <f>K13*1.5</f>
        <v>75.945000000000007</v>
      </c>
      <c r="M13" s="22">
        <f>I13+J13+L13</f>
        <v>205.94499999999999</v>
      </c>
      <c r="N13" s="17"/>
      <c r="O13" s="22">
        <f>SUM(E13,H13,I13,J13,L13)</f>
        <v>332.05500000000001</v>
      </c>
      <c r="P13" s="17">
        <v>4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</row>
    <row r="14" spans="1:128" s="8" customFormat="1" ht="14.1" customHeight="1">
      <c r="A14" s="35" t="s">
        <v>23</v>
      </c>
      <c r="B14" s="35" t="s">
        <v>24</v>
      </c>
      <c r="C14" s="46" t="s">
        <v>29</v>
      </c>
      <c r="D14" s="38" t="s">
        <v>26</v>
      </c>
      <c r="E14" s="18">
        <v>60</v>
      </c>
      <c r="F14" s="19">
        <v>34.4</v>
      </c>
      <c r="G14" s="20">
        <v>33.6</v>
      </c>
      <c r="H14" s="19">
        <f>SUM(F14,G14)</f>
        <v>68</v>
      </c>
      <c r="I14" s="21">
        <v>76</v>
      </c>
      <c r="J14" s="21">
        <v>45</v>
      </c>
      <c r="K14" s="19">
        <v>48.14</v>
      </c>
      <c r="L14" s="22">
        <f>K14*1.5</f>
        <v>72.210000000000008</v>
      </c>
      <c r="M14" s="22">
        <f>I14+J14+L14</f>
        <v>193.21</v>
      </c>
      <c r="N14" s="17"/>
      <c r="O14" s="22">
        <f>SUM(E14,H14,I14,J14,L14)</f>
        <v>321.21000000000004</v>
      </c>
      <c r="P14" s="17">
        <v>5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</row>
    <row r="15" spans="1:128" s="43" customFormat="1" ht="14.1" customHeight="1">
      <c r="A15" s="35" t="s">
        <v>47</v>
      </c>
      <c r="B15" s="35" t="s">
        <v>48</v>
      </c>
      <c r="C15" s="36" t="s">
        <v>28</v>
      </c>
      <c r="D15" s="18" t="s">
        <v>26</v>
      </c>
      <c r="E15" s="18"/>
      <c r="F15" s="19"/>
      <c r="G15" s="20"/>
      <c r="H15" s="19"/>
      <c r="I15" s="21">
        <v>88</v>
      </c>
      <c r="J15" s="21">
        <v>95</v>
      </c>
      <c r="K15" s="19">
        <v>58.3</v>
      </c>
      <c r="L15" s="22">
        <f t="shared" ref="L15:L17" si="0">K15*1.5</f>
        <v>87.449999999999989</v>
      </c>
      <c r="M15" s="22">
        <f t="shared" ref="M15:M17" si="1">I15+J15+L15</f>
        <v>270.45</v>
      </c>
      <c r="N15" s="17"/>
      <c r="O15" s="22"/>
      <c r="P15" s="17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</row>
    <row r="16" spans="1:128" s="42" customFormat="1" ht="14.1" customHeight="1">
      <c r="A16" s="35"/>
      <c r="B16" s="35"/>
      <c r="C16" s="54"/>
      <c r="D16" s="18"/>
      <c r="E16" s="18"/>
      <c r="F16" s="19"/>
      <c r="G16" s="20"/>
      <c r="H16" s="19"/>
      <c r="I16" s="21"/>
      <c r="J16" s="21"/>
      <c r="K16" s="19"/>
      <c r="L16" s="22"/>
      <c r="M16" s="22"/>
      <c r="N16" s="17"/>
      <c r="O16" s="22"/>
      <c r="P16" s="17"/>
    </row>
    <row r="17" spans="1:16" s="13" customFormat="1" ht="14.1" customHeight="1">
      <c r="A17" s="35" t="s">
        <v>45</v>
      </c>
      <c r="B17" s="35" t="s">
        <v>46</v>
      </c>
      <c r="C17" s="46" t="s">
        <v>21</v>
      </c>
      <c r="D17" s="18" t="s">
        <v>49</v>
      </c>
      <c r="E17" s="18"/>
      <c r="F17" s="19"/>
      <c r="G17" s="20"/>
      <c r="H17" s="19"/>
      <c r="I17" s="21">
        <v>40</v>
      </c>
      <c r="J17" s="21">
        <v>30</v>
      </c>
      <c r="K17" s="19">
        <v>30.89</v>
      </c>
      <c r="L17" s="22">
        <f t="shared" si="0"/>
        <v>46.335000000000001</v>
      </c>
      <c r="M17" s="22">
        <f t="shared" si="1"/>
        <v>116.33500000000001</v>
      </c>
      <c r="N17" s="17">
        <v>1</v>
      </c>
      <c r="O17" s="22"/>
      <c r="P17" s="17"/>
    </row>
    <row r="18" spans="1:16" s="42" customFormat="1" ht="14.1" customHeight="1">
      <c r="A18" s="41"/>
      <c r="B18" s="41"/>
      <c r="C18" s="45"/>
      <c r="D18" s="44"/>
      <c r="E18" s="18"/>
      <c r="F18" s="19"/>
      <c r="G18" s="20"/>
      <c r="H18" s="19"/>
      <c r="I18" s="21"/>
      <c r="J18" s="21"/>
      <c r="K18" s="19"/>
      <c r="L18" s="22"/>
      <c r="M18" s="22"/>
      <c r="N18" s="17"/>
      <c r="O18" s="22"/>
      <c r="P18" s="17"/>
    </row>
    <row r="19" spans="1:16" s="42" customFormat="1" ht="14.1" customHeight="1">
      <c r="A19" s="41"/>
      <c r="B19" s="41"/>
      <c r="C19" s="45"/>
      <c r="D19" s="44"/>
      <c r="E19" s="18"/>
      <c r="F19" s="19"/>
      <c r="G19" s="20"/>
      <c r="H19" s="19"/>
      <c r="I19" s="21"/>
      <c r="J19" s="21"/>
      <c r="K19" s="19"/>
      <c r="L19" s="22"/>
      <c r="M19" s="22"/>
      <c r="N19" s="17"/>
      <c r="O19" s="22"/>
      <c r="P19" s="17"/>
    </row>
    <row r="20" spans="1:16" s="42" customFormat="1" ht="14.1" customHeight="1">
      <c r="A20" s="41"/>
      <c r="B20" s="41"/>
      <c r="C20" s="45"/>
      <c r="D20" s="44"/>
      <c r="E20" s="18"/>
      <c r="F20" s="19"/>
      <c r="G20" s="20"/>
      <c r="H20" s="19"/>
      <c r="I20" s="21"/>
      <c r="J20" s="21"/>
      <c r="K20" s="19"/>
      <c r="L20" s="22"/>
      <c r="M20" s="22"/>
      <c r="N20" s="17"/>
      <c r="O20" s="22"/>
      <c r="P20" s="17"/>
    </row>
    <row r="21" spans="1:16" s="42" customFormat="1" ht="14.1" customHeight="1">
      <c r="A21" s="41"/>
      <c r="B21" s="41"/>
      <c r="C21" s="45"/>
      <c r="D21" s="44"/>
      <c r="E21" s="18"/>
      <c r="F21" s="19"/>
      <c r="G21" s="20"/>
      <c r="H21" s="19"/>
      <c r="I21" s="21"/>
      <c r="J21" s="21"/>
      <c r="K21" s="19"/>
      <c r="L21" s="22"/>
      <c r="M21" s="22"/>
      <c r="N21" s="17"/>
      <c r="O21" s="22"/>
      <c r="P21" s="17"/>
    </row>
    <row r="22" spans="1:16" s="42" customFormat="1" ht="14.1" customHeight="1">
      <c r="A22" s="48"/>
      <c r="B22" s="48"/>
      <c r="C22" s="49"/>
      <c r="D22" s="50"/>
      <c r="E22" s="15"/>
      <c r="F22" s="10"/>
      <c r="G22" s="16"/>
      <c r="H22" s="10"/>
      <c r="I22" s="9"/>
      <c r="J22" s="9"/>
      <c r="K22" s="10"/>
      <c r="L22" s="11"/>
      <c r="M22" s="11"/>
      <c r="N22" s="14"/>
      <c r="O22" s="11"/>
      <c r="P22" s="14"/>
    </row>
    <row r="23" spans="1:16" s="42" customFormat="1" ht="14.1" customHeight="1">
      <c r="A23" s="48"/>
      <c r="B23" s="48"/>
      <c r="C23" s="49"/>
      <c r="D23" s="50"/>
      <c r="E23" s="15"/>
      <c r="F23" s="10"/>
      <c r="G23" s="16"/>
      <c r="H23" s="10"/>
      <c r="I23" s="9"/>
      <c r="J23" s="9"/>
      <c r="K23" s="10"/>
      <c r="L23" s="11"/>
      <c r="M23" s="11"/>
      <c r="N23" s="14"/>
      <c r="O23" s="11"/>
      <c r="P23" s="14"/>
    </row>
    <row r="24" spans="1:16" s="42" customFormat="1" ht="14.1" customHeight="1">
      <c r="A24" s="48"/>
      <c r="B24" s="48"/>
      <c r="C24" s="49"/>
      <c r="D24" s="50"/>
      <c r="E24" s="15"/>
      <c r="F24" s="10"/>
      <c r="G24" s="16"/>
      <c r="H24" s="10"/>
      <c r="I24" s="9"/>
      <c r="J24" s="9"/>
      <c r="K24" s="10"/>
      <c r="L24" s="11"/>
      <c r="M24" s="11"/>
      <c r="N24" s="14"/>
      <c r="O24" s="11"/>
      <c r="P24" s="14"/>
    </row>
    <row r="25" spans="1:16" s="13" customFormat="1" ht="14.1" customHeight="1">
      <c r="A25" s="25"/>
      <c r="B25" s="51"/>
      <c r="C25" s="52"/>
      <c r="D25" s="15"/>
      <c r="E25" s="15"/>
      <c r="F25" s="10"/>
      <c r="G25" s="16"/>
      <c r="H25" s="10"/>
      <c r="I25" s="9"/>
      <c r="J25" s="9"/>
      <c r="K25" s="10"/>
      <c r="L25" s="11"/>
      <c r="M25" s="11"/>
      <c r="N25" s="14"/>
      <c r="O25" s="11"/>
      <c r="P25" s="14"/>
    </row>
    <row r="26" spans="1:16">
      <c r="K26" s="55" t="s">
        <v>34</v>
      </c>
      <c r="L26" s="55"/>
      <c r="M26" s="55"/>
      <c r="N26" s="55"/>
      <c r="O26" s="55"/>
    </row>
    <row r="27" spans="1:16">
      <c r="K27" s="55" t="s">
        <v>33</v>
      </c>
      <c r="L27" s="55"/>
      <c r="M27" s="55"/>
      <c r="N27" s="55"/>
      <c r="O27" s="55"/>
    </row>
    <row r="28" spans="1:16">
      <c r="K28" s="55" t="s">
        <v>35</v>
      </c>
      <c r="L28" s="55"/>
      <c r="M28" s="55"/>
      <c r="N28" s="55"/>
      <c r="O28" s="55"/>
    </row>
    <row r="29" spans="1:16">
      <c r="K29" s="55" t="s">
        <v>50</v>
      </c>
      <c r="L29" s="55"/>
      <c r="M29" s="55"/>
      <c r="N29" s="55"/>
      <c r="O29" s="55"/>
    </row>
    <row r="30" spans="1:16">
      <c r="K30" s="55"/>
      <c r="L30" s="55"/>
      <c r="M30" s="55"/>
      <c r="N30" s="55"/>
      <c r="O30" s="55"/>
    </row>
  </sheetData>
  <sortState ref="A10:DX14">
    <sortCondition descending="1" ref="O10:O14"/>
  </sortState>
  <mergeCells count="10">
    <mergeCell ref="A1:J1"/>
    <mergeCell ref="O3:P3"/>
    <mergeCell ref="M3:N3"/>
    <mergeCell ref="K3:L3"/>
    <mergeCell ref="K26:O26"/>
    <mergeCell ref="K27:O27"/>
    <mergeCell ref="K28:O28"/>
    <mergeCell ref="K29:O29"/>
    <mergeCell ref="K30:O30"/>
    <mergeCell ref="F3:H3"/>
  </mergeCells>
  <phoneticPr fontId="0" type="noConversion"/>
  <pageMargins left="0.39370078740157483" right="0.19685039370078741" top="0.59055118110236227" bottom="0.59055118110236227" header="0.51181102362204722" footer="0.51181102362204722"/>
  <pageSetup paperSize="9" fitToWidth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alle</vt:lpstr>
    </vt:vector>
  </TitlesOfParts>
  <Company>Hasenpension Hugoline &amp; Lulu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geschätzter Microsoft-Kunde</dc:creator>
  <cp:lastModifiedBy>O H</cp:lastModifiedBy>
  <cp:lastPrinted>2017-09-27T11:16:35Z</cp:lastPrinted>
  <dcterms:created xsi:type="dcterms:W3CDTF">2000-04-20T06:06:45Z</dcterms:created>
  <dcterms:modified xsi:type="dcterms:W3CDTF">2017-09-27T15:07:11Z</dcterms:modified>
</cp:coreProperties>
</file>