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0950" windowHeight="6600"/>
  </bookViews>
  <sheets>
    <sheet name="5-Kampf" sheetId="5" r:id="rId1"/>
    <sheet name="Finale" sheetId="6" r:id="rId2"/>
    <sheet name="Finale der Besten" sheetId="7" r:id="rId3"/>
  </sheets>
  <calcPr calcId="125725"/>
</workbook>
</file>

<file path=xl/calcChain.xml><?xml version="1.0" encoding="utf-8"?>
<calcChain xmlns="http://schemas.openxmlformats.org/spreadsheetml/2006/main">
  <c r="S8" i="5"/>
  <c r="U8" s="1"/>
  <c r="J8"/>
  <c r="S20"/>
  <c r="U20" s="1"/>
  <c r="J20"/>
  <c r="W8" l="1"/>
  <c r="W20"/>
  <c r="S25"/>
  <c r="U25" s="1"/>
  <c r="S24"/>
  <c r="U24" s="1"/>
  <c r="S26"/>
  <c r="U26" s="1"/>
  <c r="S30"/>
  <c r="U30" s="1"/>
  <c r="S31"/>
  <c r="U31" s="1"/>
  <c r="S13"/>
  <c r="U13" s="1"/>
  <c r="S11"/>
  <c r="U11" s="1"/>
  <c r="J25"/>
  <c r="J24"/>
  <c r="J30"/>
  <c r="J31"/>
  <c r="J14"/>
  <c r="J12"/>
  <c r="J15"/>
  <c r="J13"/>
  <c r="J11"/>
  <c r="S15"/>
  <c r="U15" s="1"/>
  <c r="S10"/>
  <c r="U10" s="1"/>
  <c r="S14"/>
  <c r="U14" s="1"/>
  <c r="S12"/>
  <c r="U12" s="1"/>
  <c r="J19"/>
  <c r="J21"/>
  <c r="W26" l="1"/>
  <c r="W24"/>
  <c r="W13"/>
  <c r="W31"/>
  <c r="W25"/>
  <c r="W30"/>
  <c r="W15"/>
  <c r="W11"/>
  <c r="W12"/>
  <c r="W14"/>
  <c r="S6"/>
  <c r="U6" s="1"/>
  <c r="S7"/>
  <c r="U7" s="1"/>
  <c r="J6"/>
  <c r="J7"/>
  <c r="S19"/>
  <c r="U19" s="1"/>
  <c r="S21"/>
  <c r="U21" s="1"/>
  <c r="J10"/>
  <c r="W19" l="1"/>
  <c r="W21"/>
  <c r="W6"/>
  <c r="W7"/>
  <c r="W10"/>
  <c r="S5"/>
  <c r="U5" s="1"/>
  <c r="J5"/>
  <c r="W5" l="1"/>
</calcChain>
</file>

<file path=xl/sharedStrings.xml><?xml version="1.0" encoding="utf-8"?>
<sst xmlns="http://schemas.openxmlformats.org/spreadsheetml/2006/main" count="247" uniqueCount="84">
  <si>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</si>
  <si>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</si>
  <si>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</si>
  <si>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</si>
  <si>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</si>
  <si>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</si>
  <si>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</si>
  <si>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</si>
  <si>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1. Wurf</t>
  </si>
  <si>
    <t>2. Wurf</t>
  </si>
  <si>
    <t>gesamt</t>
  </si>
  <si>
    <t>Präzision</t>
  </si>
  <si>
    <t>m</t>
  </si>
  <si>
    <t>Punkte</t>
  </si>
  <si>
    <t>Pl.</t>
  </si>
  <si>
    <t xml:space="preserve"> Gewicht Weit 7,5 g</t>
  </si>
  <si>
    <t>Gewicht Ziel</t>
  </si>
  <si>
    <t>LM</t>
  </si>
  <si>
    <t>Wagner</t>
  </si>
  <si>
    <t>Frank</t>
  </si>
  <si>
    <t>OG Hessenwinkel</t>
  </si>
  <si>
    <t>Manfred</t>
  </si>
  <si>
    <t>Reiß</t>
  </si>
  <si>
    <t>Geisler</t>
  </si>
  <si>
    <t>Jürgen</t>
  </si>
  <si>
    <t>Oelke</t>
  </si>
  <si>
    <t>Heinz</t>
  </si>
  <si>
    <t>Gellert</t>
  </si>
  <si>
    <t>Klaus</t>
  </si>
  <si>
    <t>Wölk</t>
  </si>
  <si>
    <t>Winfried</t>
  </si>
  <si>
    <t>SC-B Friedrichsfelde</t>
  </si>
  <si>
    <t>Vorkampf</t>
  </si>
  <si>
    <t>Finale</t>
  </si>
  <si>
    <t>Zeit</t>
  </si>
  <si>
    <t>Gewicht Ziel -D4</t>
  </si>
  <si>
    <t>Gewicht Präzision - D3</t>
  </si>
  <si>
    <t>Fliege Ziel - D1</t>
  </si>
  <si>
    <t>AV Fürstenwerder</t>
  </si>
  <si>
    <t>AO Zeuthen 1</t>
  </si>
  <si>
    <t>Musial</t>
  </si>
  <si>
    <t>Volker</t>
  </si>
  <si>
    <t>Patt</t>
  </si>
  <si>
    <t>Friedrich</t>
  </si>
  <si>
    <t>S4</t>
  </si>
  <si>
    <t>AF Hohenschönhausen</t>
  </si>
  <si>
    <t>S2</t>
  </si>
  <si>
    <t>S3</t>
  </si>
  <si>
    <t>SC Borussia Friedr.</t>
  </si>
  <si>
    <t>Behlert</t>
  </si>
  <si>
    <t>Detlef</t>
  </si>
  <si>
    <t>AF Wendenschloss</t>
  </si>
  <si>
    <t>Finale der Besten der  Klassen</t>
  </si>
  <si>
    <t>Bitte bei Vorlage der Siegerliste an</t>
  </si>
  <si>
    <t>den DAFV aufkleben.</t>
  </si>
  <si>
    <t>Ausschreibung  wurde durch DAFV genehmigt"</t>
  </si>
  <si>
    <t>Schneider</t>
  </si>
  <si>
    <t>Angelika</t>
  </si>
  <si>
    <t>Mühle</t>
  </si>
  <si>
    <t>Anke</t>
  </si>
  <si>
    <t>Ebeling</t>
  </si>
  <si>
    <t>Hallescher AV</t>
  </si>
  <si>
    <t>SD</t>
  </si>
  <si>
    <t>Gildenhall</t>
  </si>
  <si>
    <t>Zimmermann</t>
  </si>
  <si>
    <t>Britta</t>
  </si>
  <si>
    <t>LD</t>
  </si>
  <si>
    <t>Gutkaes</t>
  </si>
  <si>
    <t>Bernd</t>
  </si>
  <si>
    <t>Rudi</t>
  </si>
  <si>
    <t>Dietmar</t>
  </si>
  <si>
    <t>SAV Freiberg</t>
  </si>
  <si>
    <t>Havranek</t>
  </si>
  <si>
    <t>Käthe</t>
  </si>
  <si>
    <t>Gäste</t>
  </si>
  <si>
    <t>Olaf</t>
  </si>
  <si>
    <t>AV Krakow am See</t>
  </si>
  <si>
    <t>Frahm</t>
  </si>
  <si>
    <t>Ergebnisliste 4. Veteranen Cup vom 14.10.2017, Stadion Friedrichsfelde Berlin</t>
  </si>
  <si>
    <t>Ergebnisliste 4. Veteranen Cup vom 14.10.2017, Stadion Friedrichsfelde,  Berlin</t>
  </si>
  <si>
    <t>AV Krakow an See</t>
  </si>
  <si>
    <t>G</t>
  </si>
  <si>
    <t xml:space="preserve">Patt </t>
  </si>
  <si>
    <t>Nr.: 39 /2017 gez.: Wolfgang Feige-Lorenz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</si>
</sst>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[$€]#,##0.00_);[Red]\([$€]#,##0.00\)"/>
    <numFmt numFmtId="166" formatCode="_-* #,##0.00\ [$€-1]_-;\-* #,##0.00\ [$€-1]_-;_-* &quot;-&quot;??\ [$€-1]_-"/>
    <numFmt numFmtId="167" formatCode="[$-F400]h:mm:ss\ AM/PM"/>
  </numFmts>
  <fonts count="2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color indexed="10"/>
      <name val="Arial"/>
      <family val="2"/>
    </font>
    <font>
      <sz val="10"/>
      <color indexed="1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color theme="8" tint="0.59999389629810485"/>
      <name val="Arial"/>
      <family val="2"/>
    </font>
    <font>
      <sz val="10"/>
      <color theme="8" tint="0.59999389629810485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12" fillId="0" borderId="0"/>
    <xf numFmtId="0" fontId="4" fillId="0" borderId="0"/>
    <xf numFmtId="0" fontId="16" fillId="0" borderId="0"/>
    <xf numFmtId="0" fontId="1" fillId="0" borderId="0"/>
  </cellStyleXfs>
  <cellXfs count="89">
    <xf numFmtId="0" fontId="0" fillId="0" borderId="0" xfId="0"/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shrinkToFit="1"/>
    </xf>
    <xf numFmtId="0" fontId="1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3" fontId="15" fillId="0" borderId="0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left" shrinkToFit="1"/>
    </xf>
    <xf numFmtId="0" fontId="5" fillId="0" borderId="2" xfId="0" applyFont="1" applyFill="1" applyBorder="1" applyAlignment="1">
      <alignment horizontal="left"/>
    </xf>
    <xf numFmtId="3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shrinkToFit="1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167" fontId="5" fillId="0" borderId="1" xfId="0" applyNumberFormat="1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center"/>
    </xf>
    <xf numFmtId="0" fontId="1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3" fontId="13" fillId="0" borderId="1" xfId="0" applyNumberFormat="1" applyFont="1" applyFill="1" applyBorder="1" applyAlignment="1" applyProtection="1">
      <alignment horizontal="center" shrinkToFit="1"/>
    </xf>
    <xf numFmtId="0" fontId="13" fillId="2" borderId="1" xfId="0" applyNumberFormat="1" applyFont="1" applyFill="1" applyBorder="1" applyAlignment="1" applyProtection="1">
      <alignment horizontal="center"/>
    </xf>
    <xf numFmtId="3" fontId="13" fillId="2" borderId="1" xfId="0" applyNumberFormat="1" applyFont="1" applyFill="1" applyBorder="1" applyAlignment="1" applyProtection="1">
      <alignment horizontal="center"/>
    </xf>
    <xf numFmtId="0" fontId="5" fillId="0" borderId="8" xfId="0" applyFont="1" applyFill="1" applyBorder="1" applyAlignment="1">
      <alignment horizontal="left" shrinkToFit="1"/>
    </xf>
    <xf numFmtId="0" fontId="4" fillId="0" borderId="2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/>
    <xf numFmtId="164" fontId="5" fillId="2" borderId="1" xfId="0" applyNumberFormat="1" applyFont="1" applyFill="1" applyBorder="1" applyAlignment="1" applyProtection="1"/>
    <xf numFmtId="0" fontId="0" fillId="0" borderId="0" xfId="0" applyFill="1"/>
    <xf numFmtId="0" fontId="5" fillId="0" borderId="1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center" shrinkToFit="1"/>
    </xf>
    <xf numFmtId="0" fontId="4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shrinkToFit="1"/>
    </xf>
    <xf numFmtId="0" fontId="17" fillId="0" borderId="1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 applyProtection="1">
      <alignment horizontal="center"/>
    </xf>
    <xf numFmtId="0" fontId="18" fillId="2" borderId="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 shrinkToFit="1"/>
    </xf>
    <xf numFmtId="0" fontId="19" fillId="2" borderId="3" xfId="0" applyFont="1" applyFill="1" applyBorder="1" applyAlignment="1">
      <alignment horizontal="center"/>
    </xf>
    <xf numFmtId="3" fontId="13" fillId="0" borderId="7" xfId="0" applyNumberFormat="1" applyFont="1" applyFill="1" applyBorder="1" applyAlignment="1" applyProtection="1">
      <alignment horizontal="center"/>
    </xf>
    <xf numFmtId="3" fontId="13" fillId="0" borderId="2" xfId="0" applyNumberFormat="1" applyFont="1" applyFill="1" applyBorder="1" applyAlignment="1" applyProtection="1">
      <alignment horizontal="center"/>
    </xf>
    <xf numFmtId="21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shrinkToFit="1"/>
    </xf>
    <xf numFmtId="4" fontId="5" fillId="0" borderId="4" xfId="0" applyNumberFormat="1" applyFont="1" applyFill="1" applyBorder="1" applyAlignment="1" applyProtection="1">
      <alignment horizontal="center" shrinkToFit="1"/>
    </xf>
    <xf numFmtId="4" fontId="5" fillId="0" borderId="6" xfId="0" applyNumberFormat="1" applyFont="1" applyFill="1" applyBorder="1" applyAlignment="1" applyProtection="1">
      <alignment horizontal="center" shrinkToFit="1"/>
    </xf>
    <xf numFmtId="4" fontId="5" fillId="0" borderId="5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164" fontId="5" fillId="0" borderId="5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3" fontId="5" fillId="0" borderId="4" xfId="0" applyNumberFormat="1" applyFont="1" applyFill="1" applyBorder="1" applyAlignment="1" applyProtection="1">
      <alignment horizontal="center" shrinkToFit="1"/>
    </xf>
    <xf numFmtId="3" fontId="5" fillId="0" borderId="6" xfId="0" applyNumberFormat="1" applyFont="1" applyFill="1" applyBorder="1" applyAlignment="1" applyProtection="1">
      <alignment horizontal="center" shrinkToFit="1"/>
    </xf>
    <xf numFmtId="3" fontId="5" fillId="0" borderId="5" xfId="0" applyNumberFormat="1" applyFont="1" applyFill="1" applyBorder="1" applyAlignment="1" applyProtection="1">
      <alignment horizontal="center" shrinkToFit="1"/>
    </xf>
    <xf numFmtId="3" fontId="13" fillId="0" borderId="4" xfId="0" applyNumberFormat="1" applyFont="1" applyFill="1" applyBorder="1" applyAlignment="1" applyProtection="1">
      <alignment horizontal="center" shrinkToFit="1"/>
    </xf>
    <xf numFmtId="3" fontId="13" fillId="0" borderId="6" xfId="0" applyNumberFormat="1" applyFont="1" applyFill="1" applyBorder="1" applyAlignment="1" applyProtection="1">
      <alignment horizontal="center" shrinkToFit="1"/>
    </xf>
    <xf numFmtId="3" fontId="13" fillId="0" borderId="5" xfId="0" applyNumberFormat="1" applyFont="1" applyFill="1" applyBorder="1" applyAlignment="1" applyProtection="1">
      <alignment horizontal="center" shrinkToFit="1"/>
    </xf>
    <xf numFmtId="0" fontId="13" fillId="0" borderId="7" xfId="0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 shrinkToFit="1"/>
    </xf>
  </cellXfs>
  <cellStyles count="9">
    <cellStyle name="Euro" xfId="1"/>
    <cellStyle name="Euro 2" xfId="2"/>
    <cellStyle name="Euro 3" xfId="3"/>
    <cellStyle name="Standard" xfId="0" builtinId="0"/>
    <cellStyle name="Standard 2" xfId="4"/>
    <cellStyle name="Standard 3" xfId="5"/>
    <cellStyle name="Standard 3 2" xfId="8"/>
    <cellStyle name="Standard 4" xfId="6"/>
    <cellStyle name="Standard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tabSelected="1" workbookViewId="0">
      <selection activeCell="C34" sqref="C34"/>
    </sheetView>
  </sheetViews>
  <sheetFormatPr baseColWidth="10" defaultColWidth="10" defaultRowHeight="13.5"/>
  <cols>
    <col min="1" max="1" width="10.140625" style="26" customWidth="1"/>
    <col min="2" max="2" width="7.28515625" style="26" customWidth="1"/>
    <col min="3" max="3" width="14" style="26" customWidth="1"/>
    <col min="4" max="4" width="5.5703125" style="25" customWidth="1"/>
    <col min="5" max="5" width="5.7109375" style="1" customWidth="1"/>
    <col min="6" max="6" width="5.85546875" style="31" bestFit="1" customWidth="1"/>
    <col min="7" max="7" width="3.140625" style="31" customWidth="1"/>
    <col min="8" max="8" width="6.140625" style="3" customWidth="1"/>
    <col min="9" max="9" width="6.140625" style="2" customWidth="1"/>
    <col min="10" max="10" width="7" style="3" bestFit="1" customWidth="1"/>
    <col min="11" max="11" width="2.7109375" style="6" customWidth="1"/>
    <col min="12" max="12" width="6.28515625" style="1" customWidth="1"/>
    <col min="13" max="13" width="5.85546875" style="1" bestFit="1" customWidth="1"/>
    <col min="14" max="14" width="2.85546875" style="1" customWidth="1"/>
    <col min="15" max="15" width="5.42578125" style="1" customWidth="1"/>
    <col min="16" max="16" width="5.85546875" style="1" bestFit="1" customWidth="1"/>
    <col min="17" max="17" width="3.140625" style="1" bestFit="1" customWidth="1"/>
    <col min="18" max="18" width="6.7109375" style="3" customWidth="1"/>
    <col min="19" max="19" width="8.140625" style="4" customWidth="1"/>
    <col min="20" max="20" width="3.140625" style="6" bestFit="1" customWidth="1"/>
    <col min="21" max="21" width="8.7109375" style="4" customWidth="1"/>
    <col min="22" max="22" width="3.140625" style="6" bestFit="1" customWidth="1"/>
    <col min="23" max="23" width="8.5703125" style="5" customWidth="1"/>
    <col min="24" max="24" width="3.140625" style="21" bestFit="1" customWidth="1"/>
  </cols>
  <sheetData>
    <row r="1" spans="1:24" ht="15.75" customHeight="1">
      <c r="A1" s="71" t="s">
        <v>79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8.4499999999999993" customHeight="1">
      <c r="A2" s="17"/>
      <c r="B2" s="17"/>
      <c r="C2" s="17"/>
      <c r="D2" s="24"/>
      <c r="E2" s="11"/>
      <c r="F2" s="30"/>
      <c r="G2" s="30"/>
      <c r="H2" s="7"/>
      <c r="I2" s="12"/>
      <c r="J2" s="7"/>
      <c r="K2" s="10"/>
      <c r="L2" s="11"/>
      <c r="M2" s="11"/>
      <c r="N2" s="11"/>
      <c r="O2" s="11"/>
      <c r="P2" s="11"/>
      <c r="Q2" s="11"/>
      <c r="R2" s="7"/>
      <c r="S2" s="8"/>
      <c r="T2" s="10"/>
      <c r="U2" s="8"/>
      <c r="V2" s="10"/>
      <c r="W2" s="9"/>
      <c r="X2" s="20"/>
    </row>
    <row r="3" spans="1:24" ht="14.1" customHeight="1">
      <c r="A3" s="79" t="s">
        <v>0</v>
      </c>
      <c r="B3" s="79" t="s">
        <v>1</v>
      </c>
      <c r="C3" s="79" t="s">
        <v>2</v>
      </c>
      <c r="D3" s="79" t="s">
        <v>3</v>
      </c>
      <c r="E3" s="81" t="s">
        <v>4</v>
      </c>
      <c r="F3" s="82"/>
      <c r="G3" s="83"/>
      <c r="H3" s="72" t="s">
        <v>5</v>
      </c>
      <c r="I3" s="73"/>
      <c r="J3" s="73"/>
      <c r="K3" s="74"/>
      <c r="L3" s="81" t="s">
        <v>11</v>
      </c>
      <c r="M3" s="82"/>
      <c r="N3" s="83"/>
      <c r="O3" s="81" t="s">
        <v>16</v>
      </c>
      <c r="P3" s="82"/>
      <c r="Q3" s="83"/>
      <c r="R3" s="72" t="s">
        <v>15</v>
      </c>
      <c r="S3" s="73"/>
      <c r="T3" s="74"/>
      <c r="U3" s="75" t="s">
        <v>6</v>
      </c>
      <c r="V3" s="76"/>
      <c r="W3" s="77" t="s">
        <v>7</v>
      </c>
      <c r="X3" s="78"/>
    </row>
    <row r="4" spans="1:24" ht="14.1" customHeight="1">
      <c r="A4" s="80"/>
      <c r="B4" s="80"/>
      <c r="C4" s="80"/>
      <c r="D4" s="80"/>
      <c r="E4" s="15" t="s">
        <v>32</v>
      </c>
      <c r="F4" s="15" t="s">
        <v>33</v>
      </c>
      <c r="G4" s="15" t="s">
        <v>14</v>
      </c>
      <c r="H4" s="18" t="s">
        <v>8</v>
      </c>
      <c r="I4" s="19" t="s">
        <v>9</v>
      </c>
      <c r="J4" s="18" t="s">
        <v>10</v>
      </c>
      <c r="K4" s="15" t="s">
        <v>14</v>
      </c>
      <c r="L4" s="15" t="s">
        <v>32</v>
      </c>
      <c r="M4" s="15" t="s">
        <v>33</v>
      </c>
      <c r="N4" s="15" t="s">
        <v>14</v>
      </c>
      <c r="O4" s="15" t="s">
        <v>32</v>
      </c>
      <c r="P4" s="15" t="s">
        <v>33</v>
      </c>
      <c r="Q4" s="15" t="s">
        <v>14</v>
      </c>
      <c r="R4" s="18" t="s">
        <v>12</v>
      </c>
      <c r="S4" s="16" t="s">
        <v>13</v>
      </c>
      <c r="T4" s="57" t="s">
        <v>14</v>
      </c>
      <c r="U4" s="14"/>
      <c r="V4" s="57" t="s">
        <v>14</v>
      </c>
      <c r="W4" s="13"/>
      <c r="X4" s="57" t="s">
        <v>14</v>
      </c>
    </row>
    <row r="5" spans="1:24" ht="13.5" customHeight="1">
      <c r="A5" s="32" t="s">
        <v>25</v>
      </c>
      <c r="B5" s="32" t="s">
        <v>26</v>
      </c>
      <c r="C5" s="34" t="s">
        <v>48</v>
      </c>
      <c r="D5" s="28" t="s">
        <v>44</v>
      </c>
      <c r="E5" s="29">
        <v>95</v>
      </c>
      <c r="F5" s="36">
        <v>100</v>
      </c>
      <c r="G5" s="62">
        <v>1</v>
      </c>
      <c r="H5" s="22">
        <v>48.1</v>
      </c>
      <c r="I5" s="23">
        <v>40.6</v>
      </c>
      <c r="J5" s="22">
        <f>SUM(H5,I5)</f>
        <v>88.7</v>
      </c>
      <c r="K5" s="61">
        <v>1</v>
      </c>
      <c r="L5" s="36">
        <v>96</v>
      </c>
      <c r="M5" s="36">
        <v>86</v>
      </c>
      <c r="N5" s="62">
        <v>2</v>
      </c>
      <c r="O5" s="36">
        <v>85</v>
      </c>
      <c r="P5" s="36">
        <v>75</v>
      </c>
      <c r="Q5" s="62">
        <v>2</v>
      </c>
      <c r="R5" s="22">
        <v>60.24</v>
      </c>
      <c r="S5" s="54">
        <f>R5*1.5</f>
        <v>90.36</v>
      </c>
      <c r="T5" s="61">
        <v>1</v>
      </c>
      <c r="U5" s="54">
        <f>L5+O5+S5</f>
        <v>271.36</v>
      </c>
      <c r="V5" s="27"/>
      <c r="W5" s="54">
        <f>SUM(E5,J5,L5,O5,S5)</f>
        <v>455.06</v>
      </c>
      <c r="X5" s="70">
        <v>1</v>
      </c>
    </row>
    <row r="6" spans="1:24" ht="13.5" customHeight="1">
      <c r="A6" s="35" t="s">
        <v>40</v>
      </c>
      <c r="B6" s="32" t="s">
        <v>41</v>
      </c>
      <c r="C6" s="34" t="s">
        <v>48</v>
      </c>
      <c r="D6" s="28" t="s">
        <v>44</v>
      </c>
      <c r="E6" s="29">
        <v>95</v>
      </c>
      <c r="F6" s="36">
        <v>85</v>
      </c>
      <c r="G6" s="62">
        <v>2</v>
      </c>
      <c r="H6" s="22">
        <v>42.07</v>
      </c>
      <c r="I6" s="23">
        <v>41.51</v>
      </c>
      <c r="J6" s="22">
        <f>SUM(H6,I6)</f>
        <v>83.58</v>
      </c>
      <c r="K6" s="61">
        <v>2</v>
      </c>
      <c r="L6" s="36">
        <v>88</v>
      </c>
      <c r="M6" s="36">
        <v>72</v>
      </c>
      <c r="N6" s="62">
        <v>3</v>
      </c>
      <c r="O6" s="36">
        <v>70</v>
      </c>
      <c r="P6" s="36">
        <v>75</v>
      </c>
      <c r="Q6" s="62">
        <v>1</v>
      </c>
      <c r="R6" s="22">
        <v>59.31</v>
      </c>
      <c r="S6" s="54">
        <f>R6*1.5</f>
        <v>88.965000000000003</v>
      </c>
      <c r="T6" s="61">
        <v>2</v>
      </c>
      <c r="U6" s="54">
        <f>L6+O6+S6</f>
        <v>246.965</v>
      </c>
      <c r="V6" s="27"/>
      <c r="W6" s="54">
        <f>SUM(E6,J6,L6,O6,S6)</f>
        <v>425.54499999999996</v>
      </c>
      <c r="X6" s="70">
        <v>2</v>
      </c>
    </row>
    <row r="7" spans="1:24" ht="13.5" customHeight="1">
      <c r="A7" s="35" t="s">
        <v>42</v>
      </c>
      <c r="B7" s="32" t="s">
        <v>43</v>
      </c>
      <c r="C7" s="52" t="s">
        <v>45</v>
      </c>
      <c r="D7" s="53" t="s">
        <v>44</v>
      </c>
      <c r="E7" s="29">
        <v>70</v>
      </c>
      <c r="F7" s="36">
        <v>75</v>
      </c>
      <c r="G7" s="62">
        <v>3</v>
      </c>
      <c r="H7" s="22">
        <v>39.94</v>
      </c>
      <c r="I7" s="23">
        <v>37.72</v>
      </c>
      <c r="J7" s="22">
        <f>SUM(H7,I7)</f>
        <v>77.66</v>
      </c>
      <c r="K7" s="61">
        <v>3</v>
      </c>
      <c r="L7" s="36">
        <v>94</v>
      </c>
      <c r="M7" s="36">
        <v>92</v>
      </c>
      <c r="N7" s="62">
        <v>1</v>
      </c>
      <c r="O7" s="36">
        <v>45</v>
      </c>
      <c r="P7" s="36"/>
      <c r="Q7" s="36">
        <v>4</v>
      </c>
      <c r="R7" s="22">
        <v>53.56</v>
      </c>
      <c r="S7" s="54">
        <f>R7*1.5</f>
        <v>80.34</v>
      </c>
      <c r="T7" s="37">
        <v>4</v>
      </c>
      <c r="U7" s="54">
        <f>L7+O7+S7</f>
        <v>219.34</v>
      </c>
      <c r="V7" s="27"/>
      <c r="W7" s="54">
        <f>SUM(E7,J7,L7,O7,S7)</f>
        <v>367</v>
      </c>
      <c r="X7" s="70">
        <v>3</v>
      </c>
    </row>
    <row r="8" spans="1:24" ht="13.5" customHeight="1">
      <c r="A8" s="35" t="s">
        <v>77</v>
      </c>
      <c r="B8" s="32" t="s">
        <v>21</v>
      </c>
      <c r="C8" s="52" t="s">
        <v>45</v>
      </c>
      <c r="D8" s="53" t="s">
        <v>44</v>
      </c>
      <c r="E8" s="29">
        <v>60</v>
      </c>
      <c r="F8" s="36"/>
      <c r="G8" s="36">
        <v>4</v>
      </c>
      <c r="H8" s="22">
        <v>38.81</v>
      </c>
      <c r="I8" s="23">
        <v>36.4</v>
      </c>
      <c r="J8" s="22">
        <f>SUM(H8,I8)</f>
        <v>75.210000000000008</v>
      </c>
      <c r="K8" s="37">
        <v>4</v>
      </c>
      <c r="L8" s="36">
        <v>84</v>
      </c>
      <c r="M8" s="36"/>
      <c r="N8" s="46"/>
      <c r="O8" s="36">
        <v>60</v>
      </c>
      <c r="P8" s="36">
        <v>50</v>
      </c>
      <c r="Q8" s="62">
        <v>3</v>
      </c>
      <c r="R8" s="22">
        <v>54.36</v>
      </c>
      <c r="S8" s="54">
        <f>R8*1.5</f>
        <v>81.539999999999992</v>
      </c>
      <c r="T8" s="61">
        <v>3</v>
      </c>
      <c r="U8" s="54">
        <f>L8+O8+S8</f>
        <v>225.54</v>
      </c>
      <c r="V8" s="27"/>
      <c r="W8" s="54">
        <f>SUM(E8,J8,L8,O8,S8)</f>
        <v>360.75</v>
      </c>
      <c r="X8" s="28">
        <v>4</v>
      </c>
    </row>
    <row r="9" spans="1:24" ht="9" customHeight="1">
      <c r="A9" s="48"/>
      <c r="B9" s="38"/>
      <c r="C9" s="39"/>
      <c r="D9" s="40"/>
      <c r="E9" s="41"/>
      <c r="F9" s="42"/>
      <c r="G9" s="51"/>
      <c r="H9" s="43"/>
      <c r="I9" s="44"/>
      <c r="J9" s="43"/>
      <c r="K9" s="50"/>
      <c r="L9" s="42"/>
      <c r="M9" s="42"/>
      <c r="N9" s="51"/>
      <c r="O9" s="42"/>
      <c r="P9" s="42"/>
      <c r="Q9" s="51"/>
      <c r="R9" s="43"/>
      <c r="S9" s="55"/>
      <c r="T9" s="50"/>
      <c r="U9" s="55"/>
      <c r="V9" s="50"/>
      <c r="W9" s="55"/>
      <c r="X9" s="47"/>
    </row>
    <row r="10" spans="1:24" ht="14.1" customHeight="1">
      <c r="A10" s="32" t="s">
        <v>27</v>
      </c>
      <c r="B10" s="32" t="s">
        <v>28</v>
      </c>
      <c r="C10" s="52" t="s">
        <v>38</v>
      </c>
      <c r="D10" s="28" t="s">
        <v>47</v>
      </c>
      <c r="E10" s="36">
        <v>95</v>
      </c>
      <c r="F10" s="36">
        <v>95</v>
      </c>
      <c r="G10" s="62">
        <v>1</v>
      </c>
      <c r="H10" s="22">
        <v>44.87</v>
      </c>
      <c r="I10" s="23">
        <v>44.43</v>
      </c>
      <c r="J10" s="22">
        <f t="shared" ref="J10:J15" si="0">SUM(H10,I10)</f>
        <v>89.3</v>
      </c>
      <c r="K10" s="61">
        <v>2</v>
      </c>
      <c r="L10" s="36">
        <v>88</v>
      </c>
      <c r="M10" s="36">
        <v>76</v>
      </c>
      <c r="N10" s="62">
        <v>2</v>
      </c>
      <c r="O10" s="36">
        <v>55</v>
      </c>
      <c r="P10" s="36">
        <v>65</v>
      </c>
      <c r="Q10" s="62">
        <v>2</v>
      </c>
      <c r="R10" s="22">
        <v>60.41</v>
      </c>
      <c r="S10" s="54">
        <f t="shared" ref="S10:S15" si="1">R10*1.5</f>
        <v>90.614999999999995</v>
      </c>
      <c r="T10" s="61">
        <v>1</v>
      </c>
      <c r="U10" s="54">
        <f t="shared" ref="U10:U15" si="2">L10+O10+S10</f>
        <v>233.61500000000001</v>
      </c>
      <c r="V10" s="27"/>
      <c r="W10" s="54">
        <f t="shared" ref="W10:W15" si="3">SUM(E10,J10,L10,O10,S10)</f>
        <v>417.91500000000002</v>
      </c>
      <c r="X10" s="61">
        <v>1</v>
      </c>
    </row>
    <row r="11" spans="1:24" ht="14.1" customHeight="1">
      <c r="A11" s="32" t="s">
        <v>29</v>
      </c>
      <c r="B11" s="32" t="s">
        <v>30</v>
      </c>
      <c r="C11" s="52" t="s">
        <v>39</v>
      </c>
      <c r="D11" s="28" t="s">
        <v>47</v>
      </c>
      <c r="E11" s="36">
        <v>75</v>
      </c>
      <c r="F11" s="36">
        <v>80</v>
      </c>
      <c r="G11" s="62">
        <v>3</v>
      </c>
      <c r="H11" s="22">
        <v>52.08</v>
      </c>
      <c r="I11" s="23">
        <v>51.54</v>
      </c>
      <c r="J11" s="22">
        <f t="shared" si="0"/>
        <v>103.62</v>
      </c>
      <c r="K11" s="61">
        <v>1</v>
      </c>
      <c r="L11" s="36">
        <v>86</v>
      </c>
      <c r="M11" s="36"/>
      <c r="N11" s="36">
        <v>4</v>
      </c>
      <c r="O11" s="36">
        <v>65</v>
      </c>
      <c r="P11" s="36">
        <v>45</v>
      </c>
      <c r="Q11" s="62">
        <v>3</v>
      </c>
      <c r="R11" s="22">
        <v>56.89</v>
      </c>
      <c r="S11" s="54">
        <f t="shared" si="1"/>
        <v>85.335000000000008</v>
      </c>
      <c r="T11" s="37">
        <v>4</v>
      </c>
      <c r="U11" s="54">
        <f t="shared" si="2"/>
        <v>236.33500000000001</v>
      </c>
      <c r="V11" s="27"/>
      <c r="W11" s="54">
        <f t="shared" si="3"/>
        <v>414.95500000000004</v>
      </c>
      <c r="X11" s="61">
        <v>2</v>
      </c>
    </row>
    <row r="12" spans="1:24" ht="14.1" customHeight="1">
      <c r="A12" s="32" t="s">
        <v>22</v>
      </c>
      <c r="B12" s="32" t="s">
        <v>21</v>
      </c>
      <c r="C12" s="52" t="s">
        <v>20</v>
      </c>
      <c r="D12" s="28" t="s">
        <v>47</v>
      </c>
      <c r="E12" s="36">
        <v>65</v>
      </c>
      <c r="F12" s="36"/>
      <c r="G12" s="36">
        <v>4</v>
      </c>
      <c r="H12" s="22">
        <v>37.340000000000003</v>
      </c>
      <c r="I12" s="23">
        <v>35.270000000000003</v>
      </c>
      <c r="J12" s="22">
        <f t="shared" si="0"/>
        <v>72.610000000000014</v>
      </c>
      <c r="K12" s="37">
        <v>5</v>
      </c>
      <c r="L12" s="36">
        <v>96</v>
      </c>
      <c r="M12" s="36">
        <v>96</v>
      </c>
      <c r="N12" s="62">
        <v>1</v>
      </c>
      <c r="O12" s="36">
        <v>80</v>
      </c>
      <c r="P12" s="36">
        <v>80</v>
      </c>
      <c r="Q12" s="62">
        <v>1</v>
      </c>
      <c r="R12" s="22">
        <v>56.93</v>
      </c>
      <c r="S12" s="54">
        <f t="shared" si="1"/>
        <v>85.394999999999996</v>
      </c>
      <c r="T12" s="61">
        <v>3</v>
      </c>
      <c r="U12" s="54">
        <f t="shared" si="2"/>
        <v>261.39499999999998</v>
      </c>
      <c r="V12" s="27"/>
      <c r="W12" s="54">
        <f t="shared" si="3"/>
        <v>399.005</v>
      </c>
      <c r="X12" s="61">
        <v>3</v>
      </c>
    </row>
    <row r="13" spans="1:24" ht="14.1" customHeight="1">
      <c r="A13" s="32" t="s">
        <v>23</v>
      </c>
      <c r="B13" s="32" t="s">
        <v>24</v>
      </c>
      <c r="C13" s="34" t="s">
        <v>48</v>
      </c>
      <c r="D13" s="28" t="s">
        <v>47</v>
      </c>
      <c r="E13" s="36">
        <v>80</v>
      </c>
      <c r="F13" s="36">
        <v>80</v>
      </c>
      <c r="G13" s="62">
        <v>2</v>
      </c>
      <c r="H13" s="22">
        <v>32.700000000000003</v>
      </c>
      <c r="I13" s="23">
        <v>31.75</v>
      </c>
      <c r="J13" s="22">
        <f t="shared" si="0"/>
        <v>64.45</v>
      </c>
      <c r="K13" s="37">
        <v>6</v>
      </c>
      <c r="L13" s="36">
        <v>76</v>
      </c>
      <c r="M13" s="36"/>
      <c r="N13" s="36">
        <v>5</v>
      </c>
      <c r="O13" s="36">
        <v>50</v>
      </c>
      <c r="P13" s="36"/>
      <c r="Q13" s="36">
        <v>4</v>
      </c>
      <c r="R13" s="22">
        <v>55.17</v>
      </c>
      <c r="S13" s="54">
        <f t="shared" si="1"/>
        <v>82.754999999999995</v>
      </c>
      <c r="T13" s="37">
        <v>5</v>
      </c>
      <c r="U13" s="54">
        <f t="shared" si="2"/>
        <v>208.755</v>
      </c>
      <c r="V13" s="27"/>
      <c r="W13" s="54">
        <f t="shared" si="3"/>
        <v>353.20499999999998</v>
      </c>
      <c r="X13" s="37">
        <v>4</v>
      </c>
    </row>
    <row r="14" spans="1:24" ht="14.1" customHeight="1">
      <c r="A14" s="32" t="s">
        <v>67</v>
      </c>
      <c r="B14" s="32" t="s">
        <v>68</v>
      </c>
      <c r="C14" s="52" t="s">
        <v>71</v>
      </c>
      <c r="D14" s="28" t="s">
        <v>47</v>
      </c>
      <c r="E14" s="36">
        <v>60</v>
      </c>
      <c r="F14" s="36"/>
      <c r="G14" s="36">
        <v>5</v>
      </c>
      <c r="H14" s="22">
        <v>41.42</v>
      </c>
      <c r="I14" s="23">
        <v>35.18</v>
      </c>
      <c r="J14" s="22">
        <f t="shared" si="0"/>
        <v>76.599999999999994</v>
      </c>
      <c r="K14" s="61">
        <v>3</v>
      </c>
      <c r="L14" s="36">
        <v>90</v>
      </c>
      <c r="M14" s="36">
        <v>76</v>
      </c>
      <c r="N14" s="62">
        <v>3</v>
      </c>
      <c r="O14" s="36">
        <v>35</v>
      </c>
      <c r="P14" s="36"/>
      <c r="Q14" s="36">
        <v>5</v>
      </c>
      <c r="R14" s="22">
        <v>57.36</v>
      </c>
      <c r="S14" s="54">
        <f t="shared" si="1"/>
        <v>86.039999999999992</v>
      </c>
      <c r="T14" s="61">
        <v>2</v>
      </c>
      <c r="U14" s="54">
        <f t="shared" si="2"/>
        <v>211.04</v>
      </c>
      <c r="V14" s="27"/>
      <c r="W14" s="54">
        <f t="shared" si="3"/>
        <v>347.64</v>
      </c>
      <c r="X14" s="28">
        <v>5</v>
      </c>
    </row>
    <row r="15" spans="1:24" ht="14.1" customHeight="1">
      <c r="A15" s="32" t="s">
        <v>69</v>
      </c>
      <c r="B15" s="32" t="s">
        <v>70</v>
      </c>
      <c r="C15" s="52" t="s">
        <v>71</v>
      </c>
      <c r="D15" s="28" t="s">
        <v>47</v>
      </c>
      <c r="E15" s="36">
        <v>10</v>
      </c>
      <c r="F15" s="36"/>
      <c r="G15" s="36">
        <v>6</v>
      </c>
      <c r="H15" s="22">
        <v>37.4</v>
      </c>
      <c r="I15" s="23">
        <v>36.450000000000003</v>
      </c>
      <c r="J15" s="22">
        <f t="shared" si="0"/>
        <v>73.849999999999994</v>
      </c>
      <c r="K15" s="37">
        <v>4</v>
      </c>
      <c r="L15" s="36">
        <v>40</v>
      </c>
      <c r="M15" s="36"/>
      <c r="N15" s="36">
        <v>6</v>
      </c>
      <c r="O15" s="36">
        <v>20</v>
      </c>
      <c r="P15" s="36"/>
      <c r="Q15" s="36">
        <v>6</v>
      </c>
      <c r="R15" s="22">
        <v>51.87</v>
      </c>
      <c r="S15" s="54">
        <f t="shared" si="1"/>
        <v>77.804999999999993</v>
      </c>
      <c r="T15" s="37">
        <v>6</v>
      </c>
      <c r="U15" s="54">
        <f t="shared" si="2"/>
        <v>137.80500000000001</v>
      </c>
      <c r="V15" s="27"/>
      <c r="W15" s="54">
        <f t="shared" si="3"/>
        <v>221.65499999999997</v>
      </c>
      <c r="X15" s="37">
        <v>6</v>
      </c>
    </row>
    <row r="16" spans="1:24" ht="14.1" customHeight="1">
      <c r="A16" s="32"/>
      <c r="B16" s="32"/>
      <c r="C16" s="52"/>
      <c r="D16" s="28"/>
      <c r="E16" s="36"/>
      <c r="F16" s="36"/>
      <c r="G16" s="46"/>
      <c r="H16" s="22"/>
      <c r="I16" s="23"/>
      <c r="J16" s="22"/>
      <c r="K16" s="27"/>
      <c r="L16" s="36"/>
      <c r="M16" s="36"/>
      <c r="N16" s="46"/>
      <c r="O16" s="36"/>
      <c r="P16" s="36"/>
      <c r="Q16" s="46"/>
      <c r="R16" s="22"/>
      <c r="S16" s="54"/>
      <c r="T16" s="27"/>
      <c r="U16" s="54"/>
      <c r="V16" s="27"/>
      <c r="W16" s="54"/>
      <c r="X16" s="27"/>
    </row>
    <row r="17" spans="1:24" ht="14.1" customHeight="1">
      <c r="A17" s="32"/>
      <c r="B17" s="32"/>
      <c r="C17" s="52"/>
      <c r="D17" s="28"/>
      <c r="E17" s="36"/>
      <c r="F17" s="36"/>
      <c r="G17" s="46"/>
      <c r="H17" s="22"/>
      <c r="I17" s="23"/>
      <c r="J17" s="22"/>
      <c r="K17" s="27"/>
      <c r="L17" s="37"/>
      <c r="M17" s="37"/>
      <c r="N17" s="27"/>
      <c r="O17" s="36"/>
      <c r="P17" s="36"/>
      <c r="Q17" s="46"/>
      <c r="R17" s="22"/>
      <c r="S17" s="54"/>
      <c r="T17" s="27"/>
      <c r="U17" s="54"/>
      <c r="V17" s="27"/>
      <c r="W17" s="54"/>
      <c r="X17" s="27"/>
    </row>
    <row r="18" spans="1:24" ht="9" customHeight="1">
      <c r="A18" s="48"/>
      <c r="B18" s="38"/>
      <c r="C18" s="39"/>
      <c r="D18" s="40"/>
      <c r="E18" s="41"/>
      <c r="F18" s="42"/>
      <c r="G18" s="51"/>
      <c r="H18" s="43"/>
      <c r="I18" s="44"/>
      <c r="J18" s="43"/>
      <c r="K18" s="50"/>
      <c r="L18" s="42"/>
      <c r="M18" s="42"/>
      <c r="N18" s="51"/>
      <c r="O18" s="42"/>
      <c r="P18" s="42"/>
      <c r="Q18" s="51"/>
      <c r="R18" s="43"/>
      <c r="S18" s="55"/>
      <c r="T18" s="50"/>
      <c r="U18" s="55"/>
      <c r="V18" s="50"/>
      <c r="W18" s="55"/>
      <c r="X18" s="47"/>
    </row>
    <row r="19" spans="1:24" ht="14.1" customHeight="1">
      <c r="A19" s="32" t="s">
        <v>60</v>
      </c>
      <c r="B19" s="32" t="s">
        <v>75</v>
      </c>
      <c r="C19" s="52" t="s">
        <v>61</v>
      </c>
      <c r="D19" s="28" t="s">
        <v>46</v>
      </c>
      <c r="E19" s="36">
        <v>95</v>
      </c>
      <c r="F19" s="36">
        <v>95</v>
      </c>
      <c r="G19" s="62">
        <v>1</v>
      </c>
      <c r="H19" s="22">
        <v>54.49</v>
      </c>
      <c r="I19" s="23">
        <v>54.46</v>
      </c>
      <c r="J19" s="22">
        <f>SUM(H19,I19)</f>
        <v>108.95</v>
      </c>
      <c r="K19" s="61">
        <v>1</v>
      </c>
      <c r="L19" s="36">
        <v>96</v>
      </c>
      <c r="M19" s="36">
        <v>96</v>
      </c>
      <c r="N19" s="62">
        <v>1</v>
      </c>
      <c r="O19" s="37">
        <v>95</v>
      </c>
      <c r="P19" s="36">
        <v>100</v>
      </c>
      <c r="Q19" s="62">
        <v>1</v>
      </c>
      <c r="R19" s="22">
        <v>81.650000000000006</v>
      </c>
      <c r="S19" s="54">
        <f>R19*1.5</f>
        <v>122.47500000000001</v>
      </c>
      <c r="T19" s="61">
        <v>1</v>
      </c>
      <c r="U19" s="54">
        <f>L19+O19+S19</f>
        <v>313.47500000000002</v>
      </c>
      <c r="V19" s="27"/>
      <c r="W19" s="54">
        <f>SUM(E19,J19,L19,O19,S19)</f>
        <v>517.42499999999995</v>
      </c>
      <c r="X19" s="61">
        <v>1</v>
      </c>
    </row>
    <row r="20" spans="1:24" ht="13.5" customHeight="1">
      <c r="A20" s="35" t="s">
        <v>64</v>
      </c>
      <c r="B20" s="32" t="s">
        <v>68</v>
      </c>
      <c r="C20" s="33" t="s">
        <v>76</v>
      </c>
      <c r="D20" s="59" t="s">
        <v>46</v>
      </c>
      <c r="E20" s="36">
        <v>90</v>
      </c>
      <c r="F20" s="36">
        <v>75</v>
      </c>
      <c r="G20" s="62">
        <v>3</v>
      </c>
      <c r="H20" s="22">
        <v>53.28</v>
      </c>
      <c r="I20" s="23">
        <v>53.07</v>
      </c>
      <c r="J20" s="22">
        <f>SUM(H20,I20)</f>
        <v>106.35</v>
      </c>
      <c r="K20" s="61">
        <v>2</v>
      </c>
      <c r="L20" s="36">
        <v>94</v>
      </c>
      <c r="M20" s="36">
        <v>72</v>
      </c>
      <c r="N20" s="62">
        <v>3</v>
      </c>
      <c r="O20" s="37">
        <v>95</v>
      </c>
      <c r="P20" s="36">
        <v>70</v>
      </c>
      <c r="Q20" s="62">
        <v>3</v>
      </c>
      <c r="R20" s="22">
        <v>66.36</v>
      </c>
      <c r="S20" s="54">
        <f>R20*1.5</f>
        <v>99.539999999999992</v>
      </c>
      <c r="T20" s="61">
        <v>2</v>
      </c>
      <c r="U20" s="54">
        <f>L20+O20+S20</f>
        <v>288.53999999999996</v>
      </c>
      <c r="V20" s="27"/>
      <c r="W20" s="54">
        <f>SUM(E20,J20,L20,O20,S20)</f>
        <v>484.89</v>
      </c>
      <c r="X20" s="61">
        <v>2</v>
      </c>
    </row>
    <row r="21" spans="1:24" ht="14.1" customHeight="1">
      <c r="A21" s="32" t="s">
        <v>49</v>
      </c>
      <c r="B21" s="32" t="s">
        <v>50</v>
      </c>
      <c r="C21" s="52" t="s">
        <v>51</v>
      </c>
      <c r="D21" s="28" t="s">
        <v>46</v>
      </c>
      <c r="E21" s="36">
        <v>100</v>
      </c>
      <c r="F21" s="36">
        <v>80</v>
      </c>
      <c r="G21" s="62">
        <v>2</v>
      </c>
      <c r="H21" s="22">
        <v>47.61</v>
      </c>
      <c r="I21" s="23">
        <v>47.41</v>
      </c>
      <c r="J21" s="22">
        <f>SUM(H21,I21)</f>
        <v>95.02</v>
      </c>
      <c r="K21" s="61">
        <v>3</v>
      </c>
      <c r="L21" s="36">
        <v>94</v>
      </c>
      <c r="M21" s="36">
        <v>86</v>
      </c>
      <c r="N21" s="62">
        <v>2</v>
      </c>
      <c r="O21" s="37">
        <v>55</v>
      </c>
      <c r="P21" s="36">
        <v>80</v>
      </c>
      <c r="Q21" s="62">
        <v>2</v>
      </c>
      <c r="R21" s="22">
        <v>56.94</v>
      </c>
      <c r="S21" s="54">
        <f>R21*1.5</f>
        <v>85.41</v>
      </c>
      <c r="T21" s="61">
        <v>3</v>
      </c>
      <c r="U21" s="54">
        <f>L21+O21+S21</f>
        <v>234.41</v>
      </c>
      <c r="V21" s="27"/>
      <c r="W21" s="54">
        <f>SUM(E21,J21,L21,O21,S21)</f>
        <v>429.42999999999995</v>
      </c>
      <c r="X21" s="61">
        <v>3</v>
      </c>
    </row>
    <row r="22" spans="1:24" ht="14.1" customHeight="1">
      <c r="A22" s="32"/>
      <c r="B22" s="32"/>
      <c r="C22" s="52"/>
      <c r="D22" s="28"/>
      <c r="E22" s="36"/>
      <c r="F22" s="36"/>
      <c r="G22" s="46"/>
      <c r="H22" s="22"/>
      <c r="I22" s="23"/>
      <c r="J22" s="22"/>
      <c r="K22" s="27"/>
      <c r="L22" s="36"/>
      <c r="M22" s="36"/>
      <c r="N22" s="46"/>
      <c r="O22" s="37"/>
      <c r="P22" s="36"/>
      <c r="Q22" s="46"/>
      <c r="R22" s="22"/>
      <c r="S22" s="54"/>
      <c r="T22" s="27"/>
      <c r="U22" s="54"/>
      <c r="V22" s="27"/>
      <c r="W22" s="54"/>
      <c r="X22" s="27"/>
    </row>
    <row r="23" spans="1:24" ht="9" customHeight="1">
      <c r="A23" s="48"/>
      <c r="B23" s="38"/>
      <c r="C23" s="39"/>
      <c r="D23" s="40"/>
      <c r="E23" s="41"/>
      <c r="F23" s="42"/>
      <c r="G23" s="51"/>
      <c r="H23" s="43"/>
      <c r="I23" s="44"/>
      <c r="J23" s="43"/>
      <c r="K23" s="50"/>
      <c r="L23" s="42"/>
      <c r="M23" s="42"/>
      <c r="N23" s="51"/>
      <c r="O23" s="42"/>
      <c r="P23" s="42"/>
      <c r="Q23" s="51"/>
      <c r="R23" s="43"/>
      <c r="S23" s="55"/>
      <c r="T23" s="50"/>
      <c r="U23" s="55"/>
      <c r="V23" s="50"/>
      <c r="W23" s="55"/>
      <c r="X23" s="47"/>
    </row>
    <row r="24" spans="1:24" ht="14.1" customHeight="1">
      <c r="A24" s="35" t="s">
        <v>58</v>
      </c>
      <c r="B24" s="32" t="s">
        <v>59</v>
      </c>
      <c r="C24" s="52" t="s">
        <v>63</v>
      </c>
      <c r="D24" s="28" t="s">
        <v>62</v>
      </c>
      <c r="E24" s="36">
        <v>85</v>
      </c>
      <c r="F24" s="36">
        <v>70</v>
      </c>
      <c r="G24" s="62">
        <v>2</v>
      </c>
      <c r="H24" s="22">
        <v>43.27</v>
      </c>
      <c r="I24" s="23">
        <v>42.74</v>
      </c>
      <c r="J24" s="22">
        <f>SUM(H24,I24)</f>
        <v>86.01</v>
      </c>
      <c r="K24" s="61">
        <v>1</v>
      </c>
      <c r="L24" s="36">
        <v>92</v>
      </c>
      <c r="M24" s="36">
        <v>66</v>
      </c>
      <c r="N24" s="62">
        <v>2</v>
      </c>
      <c r="O24" s="37">
        <v>55</v>
      </c>
      <c r="P24" s="36">
        <v>65</v>
      </c>
      <c r="Q24" s="62">
        <v>1</v>
      </c>
      <c r="R24" s="22">
        <v>59.21</v>
      </c>
      <c r="S24" s="54">
        <f>R24*1.5</f>
        <v>88.814999999999998</v>
      </c>
      <c r="T24" s="61">
        <v>1</v>
      </c>
      <c r="U24" s="54">
        <f>L24+O24+S24</f>
        <v>235.815</v>
      </c>
      <c r="V24" s="27"/>
      <c r="W24" s="54">
        <f>SUM(E24,J24,L24,O24,S24)</f>
        <v>406.82499999999999</v>
      </c>
      <c r="X24" s="61">
        <v>1</v>
      </c>
    </row>
    <row r="25" spans="1:24" ht="14.1" customHeight="1">
      <c r="A25" s="35" t="s">
        <v>56</v>
      </c>
      <c r="B25" s="32" t="s">
        <v>57</v>
      </c>
      <c r="C25" s="60" t="s">
        <v>61</v>
      </c>
      <c r="D25" s="59" t="s">
        <v>62</v>
      </c>
      <c r="E25" s="36">
        <v>80</v>
      </c>
      <c r="F25" s="36">
        <v>75</v>
      </c>
      <c r="G25" s="62">
        <v>1</v>
      </c>
      <c r="H25" s="22">
        <v>40.49</v>
      </c>
      <c r="I25" s="23">
        <v>39.78</v>
      </c>
      <c r="J25" s="22">
        <f>SUM(H25,I25)</f>
        <v>80.27000000000001</v>
      </c>
      <c r="K25" s="61">
        <v>2</v>
      </c>
      <c r="L25" s="36">
        <v>90</v>
      </c>
      <c r="M25" s="36">
        <v>90</v>
      </c>
      <c r="N25" s="62">
        <v>1</v>
      </c>
      <c r="O25" s="37">
        <v>65</v>
      </c>
      <c r="P25" s="36">
        <v>40</v>
      </c>
      <c r="Q25" s="62">
        <v>2</v>
      </c>
      <c r="R25" s="22">
        <v>51.83</v>
      </c>
      <c r="S25" s="54">
        <f>R25*1.5</f>
        <v>77.745000000000005</v>
      </c>
      <c r="T25" s="61">
        <v>2</v>
      </c>
      <c r="U25" s="54">
        <f>L25+O25+S25</f>
        <v>232.745</v>
      </c>
      <c r="V25" s="27"/>
      <c r="W25" s="54">
        <f>SUM(E25,J25,L25,O25,S25)</f>
        <v>393.01499999999999</v>
      </c>
      <c r="X25" s="61">
        <v>2</v>
      </c>
    </row>
    <row r="26" spans="1:24" ht="14.1" customHeight="1">
      <c r="A26" s="35" t="s">
        <v>72</v>
      </c>
      <c r="B26" s="32" t="s">
        <v>73</v>
      </c>
      <c r="C26" s="60" t="s">
        <v>45</v>
      </c>
      <c r="D26" s="59" t="s">
        <v>62</v>
      </c>
      <c r="E26" s="36"/>
      <c r="F26" s="36"/>
      <c r="G26" s="46"/>
      <c r="H26" s="22"/>
      <c r="I26" s="23"/>
      <c r="J26" s="22"/>
      <c r="K26" s="27"/>
      <c r="L26" s="36">
        <v>34</v>
      </c>
      <c r="M26" s="36">
        <v>42</v>
      </c>
      <c r="N26" s="62">
        <v>3</v>
      </c>
      <c r="O26" s="37">
        <v>15</v>
      </c>
      <c r="P26" s="36">
        <v>15</v>
      </c>
      <c r="Q26" s="62">
        <v>3</v>
      </c>
      <c r="R26" s="22">
        <v>37.9</v>
      </c>
      <c r="S26" s="54">
        <f>R26*1.5</f>
        <v>56.849999999999994</v>
      </c>
      <c r="T26" s="61">
        <v>3</v>
      </c>
      <c r="U26" s="54">
        <f>L26+O26+S26</f>
        <v>105.85</v>
      </c>
      <c r="V26" s="27"/>
      <c r="W26" s="54">
        <f>SUM(E26,J26,L26,O26,S26)</f>
        <v>105.85</v>
      </c>
      <c r="X26" s="61">
        <v>3</v>
      </c>
    </row>
    <row r="27" spans="1:24" ht="14.1" customHeight="1">
      <c r="A27" s="35"/>
      <c r="B27" s="32"/>
      <c r="C27" s="60"/>
      <c r="D27" s="59"/>
      <c r="E27" s="36"/>
      <c r="F27" s="36"/>
      <c r="G27" s="46"/>
      <c r="H27" s="22"/>
      <c r="I27" s="23"/>
      <c r="J27" s="22"/>
      <c r="K27" s="27"/>
      <c r="L27" s="36"/>
      <c r="M27" s="36"/>
      <c r="N27" s="46"/>
      <c r="O27" s="37"/>
      <c r="P27" s="36"/>
      <c r="Q27" s="46"/>
      <c r="R27" s="22"/>
      <c r="S27" s="54"/>
      <c r="T27" s="27"/>
      <c r="U27" s="54"/>
      <c r="V27" s="27"/>
      <c r="W27" s="54"/>
      <c r="X27" s="27"/>
    </row>
    <row r="28" spans="1:24" ht="14.1" customHeight="1">
      <c r="A28" s="32"/>
      <c r="B28" s="32"/>
      <c r="C28" s="52"/>
      <c r="D28" s="28"/>
      <c r="E28" s="36"/>
      <c r="F28" s="36"/>
      <c r="G28" s="46"/>
      <c r="H28" s="22"/>
      <c r="I28" s="23"/>
      <c r="J28" s="22"/>
      <c r="K28" s="27"/>
      <c r="L28" s="37"/>
      <c r="M28" s="37"/>
      <c r="N28" s="27"/>
      <c r="O28" s="36"/>
      <c r="P28" s="36"/>
      <c r="Q28" s="46"/>
      <c r="R28" s="22"/>
      <c r="S28" s="54"/>
      <c r="T28" s="27"/>
      <c r="U28" s="54"/>
      <c r="V28" s="27"/>
      <c r="W28" s="54"/>
      <c r="X28" s="27"/>
    </row>
    <row r="29" spans="1:24" ht="9" customHeight="1">
      <c r="A29" s="48"/>
      <c r="B29" s="38"/>
      <c r="C29" s="39"/>
      <c r="D29" s="40"/>
      <c r="E29" s="41"/>
      <c r="F29" s="42"/>
      <c r="G29" s="51"/>
      <c r="H29" s="43"/>
      <c r="I29" s="44"/>
      <c r="J29" s="43"/>
      <c r="K29" s="50"/>
      <c r="L29" s="42"/>
      <c r="M29" s="42"/>
      <c r="N29" s="51"/>
      <c r="O29" s="42"/>
      <c r="P29" s="42"/>
      <c r="Q29" s="51"/>
      <c r="R29" s="43"/>
      <c r="S29" s="55"/>
      <c r="T29" s="50"/>
      <c r="U29" s="55"/>
      <c r="V29" s="50"/>
      <c r="W29" s="55"/>
      <c r="X29" s="47"/>
    </row>
    <row r="30" spans="1:24" ht="14.1" customHeight="1">
      <c r="A30" s="32" t="s">
        <v>18</v>
      </c>
      <c r="B30" s="32" t="s">
        <v>19</v>
      </c>
      <c r="C30" s="52" t="s">
        <v>48</v>
      </c>
      <c r="D30" s="28" t="s">
        <v>17</v>
      </c>
      <c r="E30" s="36">
        <v>90</v>
      </c>
      <c r="F30" s="36">
        <v>95</v>
      </c>
      <c r="G30" s="62">
        <v>1</v>
      </c>
      <c r="H30" s="22">
        <v>56.75</v>
      </c>
      <c r="I30" s="23">
        <v>56.41</v>
      </c>
      <c r="J30" s="22">
        <f t="shared" ref="J30:J31" si="4">SUM(H30,I30)</f>
        <v>113.16</v>
      </c>
      <c r="K30" s="61">
        <v>1</v>
      </c>
      <c r="L30" s="36">
        <v>88</v>
      </c>
      <c r="M30" s="36">
        <v>94</v>
      </c>
      <c r="N30" s="62">
        <v>1</v>
      </c>
      <c r="O30" s="37">
        <v>60</v>
      </c>
      <c r="P30" s="36">
        <v>65</v>
      </c>
      <c r="Q30" s="62">
        <v>2</v>
      </c>
      <c r="R30" s="22">
        <v>69.489999999999995</v>
      </c>
      <c r="S30" s="54">
        <f t="shared" ref="S30:S31" si="5">R30*1.5</f>
        <v>104.23499999999999</v>
      </c>
      <c r="T30" s="61">
        <v>1</v>
      </c>
      <c r="U30" s="54">
        <f t="shared" ref="U30:U31" si="6">L30+O30+S30</f>
        <v>252.23499999999999</v>
      </c>
      <c r="V30" s="27"/>
      <c r="W30" s="54">
        <f t="shared" ref="W30:W31" si="7">SUM(E30,J30,L30,O30,S30)</f>
        <v>455.39499999999998</v>
      </c>
      <c r="X30" s="61">
        <v>1</v>
      </c>
    </row>
    <row r="31" spans="1:24" ht="14.1" customHeight="1">
      <c r="A31" s="32" t="s">
        <v>64</v>
      </c>
      <c r="B31" s="32" t="s">
        <v>65</v>
      </c>
      <c r="C31" s="52" t="s">
        <v>48</v>
      </c>
      <c r="D31" s="28" t="s">
        <v>66</v>
      </c>
      <c r="E31" s="36">
        <v>75</v>
      </c>
      <c r="F31" s="36">
        <v>80</v>
      </c>
      <c r="G31" s="62">
        <v>2</v>
      </c>
      <c r="H31" s="22">
        <v>40.5</v>
      </c>
      <c r="I31" s="23">
        <v>39.909999999999997</v>
      </c>
      <c r="J31" s="22">
        <f t="shared" si="4"/>
        <v>80.41</v>
      </c>
      <c r="K31" s="61">
        <v>2</v>
      </c>
      <c r="L31" s="36">
        <v>70</v>
      </c>
      <c r="M31" s="36">
        <v>74</v>
      </c>
      <c r="N31" s="62">
        <v>2</v>
      </c>
      <c r="O31" s="37">
        <v>45</v>
      </c>
      <c r="P31" s="36">
        <v>65</v>
      </c>
      <c r="Q31" s="62">
        <v>1</v>
      </c>
      <c r="R31" s="22">
        <v>51.63</v>
      </c>
      <c r="S31" s="54">
        <f t="shared" si="5"/>
        <v>77.445000000000007</v>
      </c>
      <c r="T31" s="61">
        <v>2</v>
      </c>
      <c r="U31" s="54">
        <f t="shared" si="6"/>
        <v>192.44499999999999</v>
      </c>
      <c r="V31" s="27"/>
      <c r="W31" s="54">
        <f t="shared" si="7"/>
        <v>347.85499999999996</v>
      </c>
      <c r="X31" s="61">
        <v>2</v>
      </c>
    </row>
    <row r="32" spans="1:24" ht="14.1" customHeight="1">
      <c r="A32" s="35"/>
      <c r="B32" s="32"/>
      <c r="C32" s="33"/>
      <c r="D32" s="59"/>
      <c r="E32" s="36"/>
      <c r="F32" s="36"/>
      <c r="G32" s="46"/>
      <c r="H32" s="22"/>
      <c r="I32" s="23"/>
      <c r="J32" s="22"/>
      <c r="K32" s="27"/>
      <c r="L32" s="36"/>
      <c r="M32" s="36"/>
      <c r="N32" s="46"/>
      <c r="O32" s="37"/>
      <c r="P32" s="36"/>
      <c r="Q32" s="46"/>
      <c r="R32" s="22"/>
      <c r="S32" s="54"/>
      <c r="T32" s="27"/>
      <c r="U32" s="54"/>
      <c r="V32" s="27"/>
      <c r="W32" s="54"/>
      <c r="X32" s="27"/>
    </row>
    <row r="33" spans="1:24" ht="14.1" customHeight="1">
      <c r="A33" s="35"/>
      <c r="B33" s="32"/>
      <c r="C33" s="60"/>
      <c r="D33" s="59"/>
      <c r="E33" s="36"/>
      <c r="F33" s="36"/>
      <c r="G33" s="46"/>
      <c r="H33" s="22"/>
      <c r="I33" s="23"/>
      <c r="J33" s="22"/>
      <c r="K33" s="27"/>
      <c r="L33" s="36"/>
      <c r="M33" s="36"/>
      <c r="N33" s="46"/>
      <c r="O33" s="37"/>
      <c r="P33" s="36"/>
      <c r="Q33" s="46"/>
      <c r="R33" s="22"/>
      <c r="S33" s="54"/>
      <c r="T33" s="27"/>
      <c r="U33" s="54"/>
      <c r="V33" s="27"/>
      <c r="W33" s="54"/>
      <c r="X33" s="27"/>
    </row>
    <row r="34" spans="1:24" ht="9" customHeight="1">
      <c r="A34" s="48"/>
      <c r="B34" s="38"/>
      <c r="C34" s="39"/>
      <c r="D34" s="40"/>
      <c r="E34" s="41"/>
      <c r="F34" s="42"/>
      <c r="G34" s="51"/>
      <c r="H34" s="43"/>
      <c r="I34" s="44"/>
      <c r="J34" s="43"/>
      <c r="K34" s="50"/>
      <c r="L34" s="42"/>
      <c r="M34" s="42"/>
      <c r="N34" s="51"/>
      <c r="O34" s="42"/>
      <c r="P34" s="42"/>
      <c r="Q34" s="51"/>
      <c r="R34" s="43"/>
      <c r="S34" s="55"/>
      <c r="T34" s="50"/>
      <c r="U34" s="55"/>
      <c r="V34" s="50"/>
      <c r="W34" s="55"/>
      <c r="X34" s="47"/>
    </row>
    <row r="37" spans="1:24">
      <c r="O37" s="1" t="s">
        <v>53</v>
      </c>
    </row>
    <row r="38" spans="1:24">
      <c r="O38" s="1" t="s">
        <v>54</v>
      </c>
    </row>
    <row r="39" spans="1:24">
      <c r="O39" s="1" t="s">
        <v>55</v>
      </c>
    </row>
    <row r="40" spans="1:24">
      <c r="O40" s="1" t="s">
        <v>83</v>
      </c>
    </row>
  </sheetData>
  <sortState ref="A19:X21">
    <sortCondition descending="1" ref="W19:W21"/>
  </sortState>
  <mergeCells count="12">
    <mergeCell ref="A1:X1"/>
    <mergeCell ref="H3:K3"/>
    <mergeCell ref="R3:T3"/>
    <mergeCell ref="U3:V3"/>
    <mergeCell ref="W3:X3"/>
    <mergeCell ref="A3:A4"/>
    <mergeCell ref="B3:B4"/>
    <mergeCell ref="C3:C4"/>
    <mergeCell ref="D3:D4"/>
    <mergeCell ref="E3:G3"/>
    <mergeCell ref="O3:Q3"/>
    <mergeCell ref="L3:N3"/>
  </mergeCells>
  <phoneticPr fontId="0" type="noConversion"/>
  <pageMargins left="0.39370078740157483" right="0.19685039370078741" top="0.39370078740157483" bottom="0.39370078740157483" header="0.51181102362204722" footer="0.51181102362204722"/>
  <pageSetup paperSize="9" fitToWidth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P29" sqref="P29"/>
    </sheetView>
  </sheetViews>
  <sheetFormatPr baseColWidth="10" defaultRowHeight="12.75"/>
  <cols>
    <col min="1" max="1" width="10.5703125" customWidth="1"/>
    <col min="2" max="2" width="9.140625" bestFit="1" customWidth="1"/>
    <col min="3" max="3" width="17.42578125" bestFit="1" customWidth="1"/>
    <col min="4" max="4" width="7.5703125" customWidth="1"/>
    <col min="7" max="7" width="4.28515625" bestFit="1" customWidth="1"/>
    <col min="8" max="9" width="11.42578125" customWidth="1"/>
    <col min="10" max="10" width="4.28515625" bestFit="1" customWidth="1"/>
    <col min="11" max="12" width="11.42578125" customWidth="1"/>
    <col min="13" max="13" width="4.28515625" bestFit="1" customWidth="1"/>
  </cols>
  <sheetData>
    <row r="1" spans="1:13" ht="15">
      <c r="A1" s="71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>
      <c r="A2" s="17"/>
      <c r="B2" s="17"/>
      <c r="C2" s="17"/>
      <c r="D2" s="24"/>
      <c r="E2" s="24"/>
      <c r="F2" s="24"/>
      <c r="G2" s="24"/>
      <c r="H2" s="11"/>
      <c r="I2" s="30"/>
      <c r="J2" s="30"/>
      <c r="K2" s="11"/>
      <c r="L2" s="30"/>
      <c r="M2" s="30"/>
    </row>
    <row r="3" spans="1:13">
      <c r="A3" s="87" t="s">
        <v>0</v>
      </c>
      <c r="B3" s="87" t="s">
        <v>1</v>
      </c>
      <c r="C3" s="87" t="s">
        <v>2</v>
      </c>
      <c r="D3" s="87" t="s">
        <v>3</v>
      </c>
      <c r="E3" s="84" t="s">
        <v>37</v>
      </c>
      <c r="F3" s="85"/>
      <c r="G3" s="86"/>
      <c r="H3" s="84" t="s">
        <v>36</v>
      </c>
      <c r="I3" s="85"/>
      <c r="J3" s="86"/>
      <c r="K3" s="84" t="s">
        <v>35</v>
      </c>
      <c r="L3" s="85"/>
      <c r="M3" s="86"/>
    </row>
    <row r="4" spans="1:13">
      <c r="A4" s="88"/>
      <c r="B4" s="88"/>
      <c r="C4" s="88"/>
      <c r="D4" s="88"/>
      <c r="E4" s="15" t="s">
        <v>33</v>
      </c>
      <c r="F4" s="15" t="s">
        <v>34</v>
      </c>
      <c r="G4" s="49" t="s">
        <v>14</v>
      </c>
      <c r="H4" s="15" t="s">
        <v>33</v>
      </c>
      <c r="I4" s="15" t="s">
        <v>34</v>
      </c>
      <c r="J4" s="49" t="s">
        <v>14</v>
      </c>
      <c r="K4" s="15" t="s">
        <v>33</v>
      </c>
      <c r="L4" s="15" t="s">
        <v>34</v>
      </c>
      <c r="M4" s="49" t="s">
        <v>14</v>
      </c>
    </row>
    <row r="5" spans="1:13" s="56" customFormat="1">
      <c r="A5" s="32"/>
      <c r="B5" s="32"/>
      <c r="C5" s="33"/>
      <c r="D5" s="28"/>
      <c r="E5" s="29"/>
      <c r="F5" s="45"/>
      <c r="G5" s="46"/>
      <c r="H5" s="29"/>
      <c r="I5" s="45"/>
      <c r="J5" s="46"/>
      <c r="K5" s="29"/>
      <c r="L5" s="45"/>
      <c r="M5" s="46"/>
    </row>
    <row r="6" spans="1:13" s="56" customFormat="1">
      <c r="A6" s="32" t="s">
        <v>25</v>
      </c>
      <c r="B6" s="32" t="s">
        <v>26</v>
      </c>
      <c r="C6" s="34" t="s">
        <v>31</v>
      </c>
      <c r="D6" s="28" t="s">
        <v>44</v>
      </c>
      <c r="E6" s="29">
        <v>100</v>
      </c>
      <c r="F6" s="45">
        <v>9.1666666666666674E-2</v>
      </c>
      <c r="G6" s="46">
        <v>1</v>
      </c>
      <c r="H6" s="29">
        <v>86</v>
      </c>
      <c r="I6" s="45">
        <v>0.10208333333333335</v>
      </c>
      <c r="J6" s="46">
        <v>2</v>
      </c>
      <c r="K6" s="29">
        <v>75</v>
      </c>
      <c r="L6" s="45">
        <v>0.1986111111111111</v>
      </c>
      <c r="M6" s="46">
        <v>2</v>
      </c>
    </row>
    <row r="7" spans="1:13" s="56" customFormat="1">
      <c r="A7" s="35" t="s">
        <v>40</v>
      </c>
      <c r="B7" s="32" t="s">
        <v>41</v>
      </c>
      <c r="C7" s="34" t="s">
        <v>31</v>
      </c>
      <c r="D7" s="28" t="s">
        <v>44</v>
      </c>
      <c r="E7" s="29">
        <v>85</v>
      </c>
      <c r="F7" s="45">
        <v>0.12893518518518518</v>
      </c>
      <c r="G7" s="46">
        <v>2</v>
      </c>
      <c r="H7" s="29">
        <v>72</v>
      </c>
      <c r="I7" s="45">
        <v>9.268518518518519E-2</v>
      </c>
      <c r="J7" s="46">
        <v>3</v>
      </c>
      <c r="K7" s="29">
        <v>75</v>
      </c>
      <c r="L7" s="45">
        <v>0.19236111111111112</v>
      </c>
      <c r="M7" s="46">
        <v>1</v>
      </c>
    </row>
    <row r="8" spans="1:13" s="56" customFormat="1">
      <c r="A8" s="35" t="s">
        <v>42</v>
      </c>
      <c r="B8" s="32" t="s">
        <v>43</v>
      </c>
      <c r="C8" s="52" t="s">
        <v>45</v>
      </c>
      <c r="D8" s="53" t="s">
        <v>44</v>
      </c>
      <c r="E8" s="29">
        <v>75</v>
      </c>
      <c r="F8" s="45">
        <v>0.13059027777777779</v>
      </c>
      <c r="G8" s="46">
        <v>3</v>
      </c>
      <c r="H8" s="29">
        <v>92</v>
      </c>
      <c r="I8" s="45">
        <v>0.14791666666666667</v>
      </c>
      <c r="J8" s="46">
        <v>1</v>
      </c>
      <c r="K8" s="29"/>
      <c r="L8" s="45"/>
      <c r="M8" s="46"/>
    </row>
    <row r="9" spans="1:13" s="56" customFormat="1">
      <c r="A9" s="35" t="s">
        <v>77</v>
      </c>
      <c r="B9" s="32" t="s">
        <v>21</v>
      </c>
      <c r="C9" s="52" t="s">
        <v>45</v>
      </c>
      <c r="D9" s="53" t="s">
        <v>44</v>
      </c>
      <c r="E9" s="29"/>
      <c r="F9" s="45"/>
      <c r="G9" s="46"/>
      <c r="H9" s="29"/>
      <c r="I9" s="45"/>
      <c r="J9" s="46"/>
      <c r="K9" s="29">
        <v>50</v>
      </c>
      <c r="L9" s="45">
        <v>0.17708333333333334</v>
      </c>
      <c r="M9" s="46">
        <v>3</v>
      </c>
    </row>
    <row r="10" spans="1:13" s="56" customFormat="1">
      <c r="A10" s="63"/>
      <c r="B10" s="64"/>
      <c r="C10" s="65"/>
      <c r="D10" s="66"/>
      <c r="E10" s="65"/>
      <c r="F10" s="63"/>
      <c r="G10" s="64"/>
      <c r="H10" s="65"/>
      <c r="I10" s="63"/>
      <c r="J10" s="64"/>
      <c r="K10" s="65"/>
      <c r="L10" s="63"/>
      <c r="M10" s="64"/>
    </row>
    <row r="11" spans="1:13" s="56" customFormat="1">
      <c r="A11" s="32" t="s">
        <v>27</v>
      </c>
      <c r="B11" s="32" t="s">
        <v>28</v>
      </c>
      <c r="C11" s="33" t="s">
        <v>38</v>
      </c>
      <c r="D11" s="28" t="s">
        <v>47</v>
      </c>
      <c r="E11" s="29">
        <v>95</v>
      </c>
      <c r="F11" s="45">
        <v>0.10186342592592594</v>
      </c>
      <c r="G11" s="46">
        <v>1</v>
      </c>
      <c r="H11" s="29">
        <v>76</v>
      </c>
      <c r="I11" s="45">
        <v>8.9027777777777775E-2</v>
      </c>
      <c r="J11" s="46">
        <v>2</v>
      </c>
      <c r="K11" s="29">
        <v>65</v>
      </c>
      <c r="L11" s="45"/>
      <c r="M11" s="67">
        <v>2</v>
      </c>
    </row>
    <row r="12" spans="1:13" s="56" customFormat="1">
      <c r="A12" s="32" t="s">
        <v>29</v>
      </c>
      <c r="B12" s="32" t="s">
        <v>30</v>
      </c>
      <c r="C12" s="33" t="s">
        <v>39</v>
      </c>
      <c r="D12" s="28" t="s">
        <v>47</v>
      </c>
      <c r="E12" s="29">
        <v>80</v>
      </c>
      <c r="F12" s="69">
        <v>0.10902777777777778</v>
      </c>
      <c r="G12" s="46">
        <v>2</v>
      </c>
      <c r="H12" s="29"/>
      <c r="I12" s="45"/>
      <c r="J12" s="46"/>
      <c r="K12" s="29">
        <v>45</v>
      </c>
      <c r="L12" s="45">
        <v>0.18055555555555555</v>
      </c>
      <c r="M12" s="46">
        <v>3</v>
      </c>
    </row>
    <row r="13" spans="1:13" s="56" customFormat="1">
      <c r="A13" s="32" t="s">
        <v>23</v>
      </c>
      <c r="B13" s="32" t="s">
        <v>24</v>
      </c>
      <c r="C13" s="33" t="s">
        <v>31</v>
      </c>
      <c r="D13" s="28" t="s">
        <v>47</v>
      </c>
      <c r="E13" s="29">
        <v>80</v>
      </c>
      <c r="F13" s="45">
        <v>0.10833333333333334</v>
      </c>
      <c r="G13" s="46">
        <v>3</v>
      </c>
      <c r="H13" s="29"/>
      <c r="I13" s="45"/>
      <c r="J13" s="46"/>
      <c r="K13" s="29"/>
      <c r="L13" s="45"/>
      <c r="M13" s="68"/>
    </row>
    <row r="14" spans="1:13" s="56" customFormat="1">
      <c r="A14" s="32" t="s">
        <v>22</v>
      </c>
      <c r="B14" s="32" t="s">
        <v>21</v>
      </c>
      <c r="C14" s="33" t="s">
        <v>20</v>
      </c>
      <c r="D14" s="28" t="s">
        <v>47</v>
      </c>
      <c r="E14" s="29"/>
      <c r="F14" s="45"/>
      <c r="G14" s="46"/>
      <c r="H14" s="29">
        <v>96</v>
      </c>
      <c r="I14" s="45">
        <v>0.10555555555555556</v>
      </c>
      <c r="J14" s="46">
        <v>1</v>
      </c>
      <c r="K14" s="29">
        <v>80</v>
      </c>
      <c r="L14" s="45">
        <v>0.19513888888888889</v>
      </c>
      <c r="M14" s="46">
        <v>1</v>
      </c>
    </row>
    <row r="15" spans="1:13" s="56" customFormat="1">
      <c r="A15" s="32" t="s">
        <v>67</v>
      </c>
      <c r="B15" s="32" t="s">
        <v>68</v>
      </c>
      <c r="C15" s="33" t="s">
        <v>71</v>
      </c>
      <c r="D15" s="28" t="s">
        <v>47</v>
      </c>
      <c r="E15" s="29"/>
      <c r="F15" s="45"/>
      <c r="G15" s="46"/>
      <c r="H15" s="29">
        <v>76</v>
      </c>
      <c r="I15" s="45">
        <v>0.14722222222222223</v>
      </c>
      <c r="J15" s="46">
        <v>3</v>
      </c>
      <c r="K15" s="29"/>
      <c r="L15" s="45"/>
      <c r="M15" s="46"/>
    </row>
    <row r="16" spans="1:13" s="56" customFormat="1">
      <c r="A16" s="32"/>
      <c r="B16" s="32"/>
      <c r="C16" s="33"/>
      <c r="D16" s="28"/>
      <c r="E16" s="29"/>
      <c r="F16" s="45"/>
      <c r="G16" s="46"/>
      <c r="H16" s="29"/>
      <c r="I16" s="45"/>
      <c r="J16" s="46"/>
      <c r="K16" s="29"/>
      <c r="L16" s="45"/>
      <c r="M16" s="46"/>
    </row>
    <row r="17" spans="1:13" s="56" customFormat="1">
      <c r="A17" s="32"/>
      <c r="B17" s="32"/>
      <c r="C17" s="33"/>
      <c r="D17" s="28"/>
      <c r="E17" s="29"/>
      <c r="F17" s="45"/>
      <c r="G17" s="46"/>
      <c r="H17" s="29"/>
      <c r="I17" s="45"/>
      <c r="J17" s="46"/>
      <c r="K17" s="29"/>
      <c r="L17" s="45"/>
      <c r="M17" s="46"/>
    </row>
    <row r="18" spans="1:13" s="56" customFormat="1">
      <c r="A18" s="63"/>
      <c r="B18" s="64"/>
      <c r="C18" s="65"/>
      <c r="D18" s="66"/>
      <c r="E18" s="65"/>
      <c r="F18" s="63"/>
      <c r="G18" s="64"/>
      <c r="H18" s="65"/>
      <c r="I18" s="63"/>
      <c r="J18" s="64"/>
      <c r="K18" s="65"/>
      <c r="L18" s="63"/>
      <c r="M18" s="64"/>
    </row>
    <row r="19" spans="1:13" s="56" customFormat="1">
      <c r="A19" s="32" t="s">
        <v>60</v>
      </c>
      <c r="B19" s="32" t="s">
        <v>75</v>
      </c>
      <c r="C19" s="33" t="s">
        <v>61</v>
      </c>
      <c r="D19" s="28" t="s">
        <v>46</v>
      </c>
      <c r="E19" s="29">
        <v>95</v>
      </c>
      <c r="F19" s="45">
        <v>8.5416666666666655E-2</v>
      </c>
      <c r="G19" s="46">
        <v>1</v>
      </c>
      <c r="H19" s="29">
        <v>96</v>
      </c>
      <c r="I19" s="45">
        <v>7.3611111111111113E-2</v>
      </c>
      <c r="J19" s="46">
        <v>1</v>
      </c>
      <c r="K19" s="29">
        <v>100</v>
      </c>
      <c r="L19" s="45">
        <v>0.16111111111111112</v>
      </c>
      <c r="M19" s="46">
        <v>1</v>
      </c>
    </row>
    <row r="20" spans="1:13" s="56" customFormat="1">
      <c r="A20" s="32" t="s">
        <v>49</v>
      </c>
      <c r="B20" s="32" t="s">
        <v>50</v>
      </c>
      <c r="C20" s="52" t="s">
        <v>51</v>
      </c>
      <c r="D20" s="28" t="s">
        <v>46</v>
      </c>
      <c r="E20" s="29">
        <v>80</v>
      </c>
      <c r="F20" s="45">
        <v>0.1013888888888889</v>
      </c>
      <c r="G20" s="46">
        <v>2</v>
      </c>
      <c r="H20" s="29">
        <v>86</v>
      </c>
      <c r="I20" s="45">
        <v>8.4722222222222213E-2</v>
      </c>
      <c r="J20" s="46">
        <v>2</v>
      </c>
      <c r="K20" s="29">
        <v>80</v>
      </c>
      <c r="L20" s="45"/>
      <c r="M20" s="46">
        <v>2</v>
      </c>
    </row>
    <row r="21" spans="1:13" s="56" customFormat="1">
      <c r="A21" s="32" t="s">
        <v>64</v>
      </c>
      <c r="B21" s="32" t="s">
        <v>68</v>
      </c>
      <c r="C21" s="33" t="s">
        <v>80</v>
      </c>
      <c r="D21" s="28" t="s">
        <v>46</v>
      </c>
      <c r="E21" s="29">
        <v>75</v>
      </c>
      <c r="F21" s="45">
        <v>9.5787037037037046E-2</v>
      </c>
      <c r="G21" s="46">
        <v>3</v>
      </c>
      <c r="H21" s="29">
        <v>72</v>
      </c>
      <c r="I21" s="45">
        <v>9.5138888888888884E-2</v>
      </c>
      <c r="J21" s="46">
        <v>3</v>
      </c>
      <c r="K21" s="29">
        <v>70</v>
      </c>
      <c r="L21" s="45">
        <v>0.18263888888888891</v>
      </c>
      <c r="M21" s="46">
        <v>3</v>
      </c>
    </row>
    <row r="22" spans="1:13" s="56" customFormat="1">
      <c r="A22" s="63"/>
      <c r="B22" s="64"/>
      <c r="C22" s="65"/>
      <c r="D22" s="66"/>
      <c r="E22" s="65"/>
      <c r="F22" s="63"/>
      <c r="G22" s="64"/>
      <c r="H22" s="65"/>
      <c r="I22" s="63"/>
      <c r="J22" s="64"/>
      <c r="K22" s="65"/>
      <c r="L22" s="63"/>
      <c r="M22" s="64"/>
    </row>
    <row r="23" spans="1:13" s="56" customFormat="1">
      <c r="A23" s="32" t="s">
        <v>56</v>
      </c>
      <c r="B23" s="32" t="s">
        <v>57</v>
      </c>
      <c r="C23" s="33" t="s">
        <v>61</v>
      </c>
      <c r="D23" s="28" t="s">
        <v>62</v>
      </c>
      <c r="E23" s="29">
        <v>75</v>
      </c>
      <c r="F23" s="45">
        <v>0.19444444444444445</v>
      </c>
      <c r="G23" s="46">
        <v>1</v>
      </c>
      <c r="H23" s="29">
        <v>90</v>
      </c>
      <c r="I23" s="45">
        <v>0.10347222222222223</v>
      </c>
      <c r="J23" s="46">
        <v>1</v>
      </c>
      <c r="K23" s="29">
        <v>40</v>
      </c>
      <c r="L23" s="45">
        <v>0.17500000000000002</v>
      </c>
      <c r="M23" s="46">
        <v>2</v>
      </c>
    </row>
    <row r="24" spans="1:13" s="56" customFormat="1">
      <c r="A24" s="32" t="s">
        <v>58</v>
      </c>
      <c r="B24" s="32" t="s">
        <v>59</v>
      </c>
      <c r="C24" s="33" t="s">
        <v>63</v>
      </c>
      <c r="D24" s="28" t="s">
        <v>62</v>
      </c>
      <c r="E24" s="29">
        <v>70</v>
      </c>
      <c r="F24" s="45">
        <v>0.13333333333333333</v>
      </c>
      <c r="G24" s="46">
        <v>2</v>
      </c>
      <c r="H24" s="29">
        <v>66</v>
      </c>
      <c r="I24" s="45">
        <v>0.11597222222222221</v>
      </c>
      <c r="J24" s="46">
        <v>2</v>
      </c>
      <c r="K24" s="29">
        <v>65</v>
      </c>
      <c r="L24" s="45">
        <v>0.17916666666666667</v>
      </c>
      <c r="M24" s="46">
        <v>1</v>
      </c>
    </row>
    <row r="25" spans="1:13" s="56" customFormat="1">
      <c r="A25" s="32" t="s">
        <v>72</v>
      </c>
      <c r="B25" s="32" t="s">
        <v>73</v>
      </c>
      <c r="C25" s="33"/>
      <c r="D25" s="28"/>
      <c r="E25" s="29"/>
      <c r="F25" s="45"/>
      <c r="G25" s="46"/>
      <c r="H25" s="29">
        <v>42</v>
      </c>
      <c r="I25" s="45">
        <v>0.20138888888888887</v>
      </c>
      <c r="J25" s="46">
        <v>3</v>
      </c>
      <c r="K25" s="29">
        <v>15</v>
      </c>
      <c r="L25" s="45"/>
      <c r="M25" s="46">
        <v>3</v>
      </c>
    </row>
    <row r="26" spans="1:13" s="56" customFormat="1">
      <c r="A26" s="63"/>
      <c r="B26" s="64"/>
      <c r="C26" s="65"/>
      <c r="D26" s="66"/>
      <c r="E26" s="65"/>
      <c r="F26" s="63"/>
      <c r="G26" s="64"/>
      <c r="H26" s="65"/>
      <c r="I26" s="63"/>
      <c r="J26" s="64"/>
      <c r="K26" s="65"/>
      <c r="L26" s="63"/>
      <c r="M26" s="64"/>
    </row>
    <row r="27" spans="1:13" s="56" customFormat="1">
      <c r="A27" s="32" t="s">
        <v>18</v>
      </c>
      <c r="B27" s="32" t="s">
        <v>19</v>
      </c>
      <c r="C27" s="34" t="s">
        <v>31</v>
      </c>
      <c r="D27" s="53" t="s">
        <v>74</v>
      </c>
      <c r="E27" s="29">
        <v>95</v>
      </c>
      <c r="F27" s="45">
        <v>0.10416666666666667</v>
      </c>
      <c r="G27" s="46">
        <v>1</v>
      </c>
      <c r="H27" s="29">
        <v>94</v>
      </c>
      <c r="I27" s="45">
        <v>0.10347222222222223</v>
      </c>
      <c r="J27" s="46">
        <v>1</v>
      </c>
      <c r="K27" s="29">
        <v>65</v>
      </c>
      <c r="L27" s="45">
        <v>0.1875</v>
      </c>
      <c r="M27" s="46">
        <v>2</v>
      </c>
    </row>
    <row r="28" spans="1:13" s="56" customFormat="1">
      <c r="A28" s="32" t="s">
        <v>64</v>
      </c>
      <c r="B28" s="32" t="s">
        <v>65</v>
      </c>
      <c r="C28" s="34" t="s">
        <v>31</v>
      </c>
      <c r="D28" s="28" t="s">
        <v>74</v>
      </c>
      <c r="E28" s="29">
        <v>80</v>
      </c>
      <c r="F28" s="45">
        <v>0.125</v>
      </c>
      <c r="G28" s="46">
        <v>2</v>
      </c>
      <c r="H28" s="29">
        <v>74</v>
      </c>
      <c r="I28" s="45">
        <v>0.12708333333333333</v>
      </c>
      <c r="J28" s="46">
        <v>2</v>
      </c>
      <c r="K28" s="29">
        <v>65</v>
      </c>
      <c r="L28" s="45">
        <v>0.18611111111111112</v>
      </c>
      <c r="M28" s="46">
        <v>1</v>
      </c>
    </row>
    <row r="29" spans="1:13" s="56" customFormat="1">
      <c r="A29" s="32"/>
      <c r="B29" s="32"/>
      <c r="C29" s="34"/>
      <c r="D29" s="28"/>
      <c r="E29" s="29"/>
      <c r="F29" s="45"/>
      <c r="G29" s="46"/>
      <c r="H29" s="29"/>
      <c r="I29" s="45"/>
      <c r="J29" s="46"/>
      <c r="K29" s="29"/>
      <c r="L29" s="45"/>
      <c r="M29" s="46"/>
    </row>
    <row r="30" spans="1:13" s="56" customFormat="1">
      <c r="A30" s="63"/>
      <c r="B30" s="64"/>
      <c r="C30" s="65"/>
      <c r="D30" s="66"/>
      <c r="E30" s="65"/>
      <c r="F30" s="63"/>
      <c r="G30" s="64"/>
      <c r="H30" s="65"/>
      <c r="I30" s="63"/>
      <c r="J30" s="64"/>
      <c r="K30" s="65"/>
      <c r="L30" s="63"/>
      <c r="M30" s="64"/>
    </row>
  </sheetData>
  <sortState ref="A11:N16">
    <sortCondition ref="G11:G16"/>
  </sortState>
  <mergeCells count="8">
    <mergeCell ref="E3:G3"/>
    <mergeCell ref="A1:M1"/>
    <mergeCell ref="A3:A4"/>
    <mergeCell ref="B3:B4"/>
    <mergeCell ref="C3:C4"/>
    <mergeCell ref="D3:D4"/>
    <mergeCell ref="K3:M3"/>
    <mergeCell ref="H3:J3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C24" sqref="C24"/>
    </sheetView>
  </sheetViews>
  <sheetFormatPr baseColWidth="10" defaultRowHeight="12.75"/>
  <cols>
    <col min="1" max="1" width="10.5703125" customWidth="1"/>
    <col min="2" max="2" width="9.140625" bestFit="1" customWidth="1"/>
    <col min="3" max="3" width="17.42578125" bestFit="1" customWidth="1"/>
    <col min="4" max="4" width="7.5703125" customWidth="1"/>
    <col min="7" max="7" width="4.28515625" bestFit="1" customWidth="1"/>
    <col min="8" max="9" width="11.42578125" customWidth="1"/>
    <col min="10" max="10" width="4.28515625" bestFit="1" customWidth="1"/>
    <col min="11" max="12" width="11.42578125" customWidth="1"/>
    <col min="13" max="13" width="4.28515625" bestFit="1" customWidth="1"/>
  </cols>
  <sheetData>
    <row r="1" spans="1:13" ht="15">
      <c r="A1" s="71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">
      <c r="A2" s="58"/>
      <c r="B2" s="58"/>
      <c r="C2" s="58"/>
      <c r="D2" s="71" t="s">
        <v>52</v>
      </c>
      <c r="E2" s="71"/>
      <c r="F2" s="71"/>
      <c r="G2" s="71"/>
      <c r="H2" s="71"/>
      <c r="I2" s="58"/>
      <c r="J2" s="58"/>
      <c r="K2" s="58"/>
      <c r="L2" s="58"/>
      <c r="M2" s="58"/>
    </row>
    <row r="3" spans="1:13" ht="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>
      <c r="A4" s="17"/>
      <c r="B4" s="17"/>
      <c r="C4" s="17"/>
      <c r="D4" s="24"/>
      <c r="E4" s="24"/>
      <c r="F4" s="24"/>
      <c r="G4" s="24"/>
      <c r="H4" s="11"/>
      <c r="I4" s="30"/>
      <c r="J4" s="30"/>
      <c r="K4" s="11"/>
      <c r="L4" s="30"/>
      <c r="M4" s="30"/>
    </row>
    <row r="5" spans="1:13">
      <c r="A5" s="87" t="s">
        <v>0</v>
      </c>
      <c r="B5" s="87" t="s">
        <v>1</v>
      </c>
      <c r="C5" s="87" t="s">
        <v>2</v>
      </c>
      <c r="D5" s="87" t="s">
        <v>3</v>
      </c>
      <c r="E5" s="84" t="s">
        <v>37</v>
      </c>
      <c r="F5" s="85"/>
      <c r="G5" s="86"/>
      <c r="H5" s="84" t="s">
        <v>36</v>
      </c>
      <c r="I5" s="85"/>
      <c r="J5" s="86"/>
      <c r="K5" s="84" t="s">
        <v>35</v>
      </c>
      <c r="L5" s="85"/>
      <c r="M5" s="86"/>
    </row>
    <row r="6" spans="1:13">
      <c r="A6" s="88"/>
      <c r="B6" s="88"/>
      <c r="C6" s="88"/>
      <c r="D6" s="88"/>
      <c r="E6" s="15" t="s">
        <v>33</v>
      </c>
      <c r="F6" s="15" t="s">
        <v>34</v>
      </c>
      <c r="G6" s="49" t="s">
        <v>14</v>
      </c>
      <c r="H6" s="15" t="s">
        <v>33</v>
      </c>
      <c r="I6" s="15" t="s">
        <v>34</v>
      </c>
      <c r="J6" s="49" t="s">
        <v>14</v>
      </c>
      <c r="K6" s="15" t="s">
        <v>33</v>
      </c>
      <c r="L6" s="15" t="s">
        <v>34</v>
      </c>
      <c r="M6" s="49" t="s">
        <v>14</v>
      </c>
    </row>
    <row r="7" spans="1:13" s="56" customFormat="1">
      <c r="A7" s="32"/>
      <c r="B7" s="32"/>
      <c r="C7" s="33"/>
      <c r="D7" s="28"/>
      <c r="E7" s="29"/>
      <c r="F7" s="45"/>
      <c r="G7" s="46"/>
      <c r="H7" s="29"/>
      <c r="I7" s="45"/>
      <c r="J7" s="46"/>
      <c r="K7" s="29"/>
      <c r="L7" s="45"/>
      <c r="M7" s="46"/>
    </row>
    <row r="8" spans="1:13" s="56" customFormat="1">
      <c r="A8" s="32" t="s">
        <v>56</v>
      </c>
      <c r="B8" s="32" t="s">
        <v>57</v>
      </c>
      <c r="C8" s="34" t="s">
        <v>61</v>
      </c>
      <c r="D8" s="28" t="s">
        <v>62</v>
      </c>
      <c r="E8" s="29">
        <v>75</v>
      </c>
      <c r="F8" s="45">
        <v>0.15606481481481482</v>
      </c>
      <c r="G8" s="36">
        <v>4</v>
      </c>
      <c r="H8" s="29">
        <v>80</v>
      </c>
      <c r="I8" s="45">
        <v>8.819444444444445E-2</v>
      </c>
      <c r="J8" s="36">
        <v>5</v>
      </c>
      <c r="K8" s="29"/>
      <c r="L8" s="45"/>
      <c r="M8" s="46"/>
    </row>
    <row r="9" spans="1:13" s="56" customFormat="1">
      <c r="A9" s="32" t="s">
        <v>58</v>
      </c>
      <c r="B9" s="32" t="s">
        <v>59</v>
      </c>
      <c r="C9" s="33" t="s">
        <v>63</v>
      </c>
      <c r="D9" s="28" t="s">
        <v>62</v>
      </c>
      <c r="E9" s="29"/>
      <c r="F9" s="45"/>
      <c r="G9" s="36"/>
      <c r="H9" s="29"/>
      <c r="I9" s="45"/>
      <c r="J9" s="36"/>
      <c r="K9" s="29">
        <v>85</v>
      </c>
      <c r="L9" s="45">
        <v>0.35972222222222222</v>
      </c>
      <c r="M9" s="62">
        <v>3</v>
      </c>
    </row>
    <row r="10" spans="1:13" s="56" customFormat="1">
      <c r="A10" s="32" t="s">
        <v>82</v>
      </c>
      <c r="B10" s="32" t="s">
        <v>43</v>
      </c>
      <c r="C10" s="33" t="s">
        <v>45</v>
      </c>
      <c r="D10" s="28" t="s">
        <v>44</v>
      </c>
      <c r="E10" s="29"/>
      <c r="F10" s="45"/>
      <c r="G10" s="46"/>
      <c r="H10" s="29">
        <v>86</v>
      </c>
      <c r="I10" s="45">
        <v>0.13895833333333332</v>
      </c>
      <c r="J10" s="36">
        <v>4</v>
      </c>
      <c r="K10" s="29"/>
      <c r="L10" s="45"/>
      <c r="M10" s="46"/>
    </row>
    <row r="11" spans="1:13" s="56" customFormat="1">
      <c r="A11" s="32" t="s">
        <v>40</v>
      </c>
      <c r="B11" s="32" t="s">
        <v>41</v>
      </c>
      <c r="C11" s="34" t="s">
        <v>31</v>
      </c>
      <c r="D11" s="28" t="s">
        <v>44</v>
      </c>
      <c r="E11" s="29"/>
      <c r="F11" s="45"/>
      <c r="G11" s="62"/>
      <c r="H11" s="29"/>
      <c r="I11" s="45"/>
      <c r="J11" s="46"/>
      <c r="K11" s="29">
        <v>60</v>
      </c>
      <c r="L11" s="45">
        <v>0.17083333333333331</v>
      </c>
      <c r="M11" s="36">
        <v>4</v>
      </c>
    </row>
    <row r="12" spans="1:13" s="56" customFormat="1">
      <c r="A12" s="32" t="s">
        <v>25</v>
      </c>
      <c r="B12" s="32" t="s">
        <v>26</v>
      </c>
      <c r="C12" s="34" t="s">
        <v>31</v>
      </c>
      <c r="D12" s="28" t="s">
        <v>44</v>
      </c>
      <c r="E12" s="29">
        <v>90</v>
      </c>
      <c r="F12" s="45">
        <v>0.10825231481481483</v>
      </c>
      <c r="G12" s="62">
        <v>3</v>
      </c>
      <c r="H12" s="29"/>
      <c r="I12" s="45"/>
      <c r="J12" s="46"/>
      <c r="K12" s="29"/>
      <c r="L12" s="45"/>
      <c r="M12" s="46"/>
    </row>
    <row r="13" spans="1:13" s="56" customFormat="1">
      <c r="A13" s="32" t="s">
        <v>22</v>
      </c>
      <c r="B13" s="32" t="s">
        <v>21</v>
      </c>
      <c r="C13" s="34" t="s">
        <v>20</v>
      </c>
      <c r="D13" s="28" t="s">
        <v>47</v>
      </c>
      <c r="E13" s="29"/>
      <c r="F13" s="45"/>
      <c r="G13" s="46"/>
      <c r="H13" s="29">
        <v>100</v>
      </c>
      <c r="I13" s="45">
        <v>0.14861111111111111</v>
      </c>
      <c r="J13" s="62">
        <v>2</v>
      </c>
      <c r="K13" s="29">
        <v>95</v>
      </c>
      <c r="L13" s="45">
        <v>0.28125</v>
      </c>
      <c r="M13" s="62">
        <v>2</v>
      </c>
    </row>
    <row r="14" spans="1:13" s="56" customFormat="1">
      <c r="A14" s="32" t="s">
        <v>27</v>
      </c>
      <c r="B14" s="32" t="s">
        <v>28</v>
      </c>
      <c r="C14" s="34" t="s">
        <v>38</v>
      </c>
      <c r="D14" s="28" t="s">
        <v>47</v>
      </c>
      <c r="E14" s="29">
        <v>90</v>
      </c>
      <c r="F14" s="45">
        <v>9.8611111111111108E-2</v>
      </c>
      <c r="G14" s="62">
        <v>2</v>
      </c>
      <c r="H14" s="29"/>
      <c r="I14" s="45"/>
      <c r="J14" s="46"/>
      <c r="K14" s="29"/>
      <c r="L14" s="45"/>
      <c r="M14" s="46"/>
    </row>
    <row r="15" spans="1:13" s="56" customFormat="1">
      <c r="A15" s="32" t="s">
        <v>60</v>
      </c>
      <c r="B15" s="32" t="s">
        <v>75</v>
      </c>
      <c r="C15" s="34" t="s">
        <v>61</v>
      </c>
      <c r="D15" s="28" t="s">
        <v>46</v>
      </c>
      <c r="E15" s="29">
        <v>100</v>
      </c>
      <c r="F15" s="45">
        <v>9.6493055555555554E-2</v>
      </c>
      <c r="G15" s="62">
        <v>1</v>
      </c>
      <c r="H15" s="29">
        <v>100</v>
      </c>
      <c r="I15" s="45">
        <v>7.3171296296296304E-2</v>
      </c>
      <c r="J15" s="62">
        <v>1</v>
      </c>
      <c r="K15" s="29">
        <v>100</v>
      </c>
      <c r="L15" s="45">
        <v>0.14060185185185184</v>
      </c>
      <c r="M15" s="62">
        <v>1</v>
      </c>
    </row>
    <row r="16" spans="1:13" s="56" customFormat="1">
      <c r="A16" s="32" t="s">
        <v>18</v>
      </c>
      <c r="B16" s="32" t="s">
        <v>19</v>
      </c>
      <c r="C16" s="34" t="s">
        <v>31</v>
      </c>
      <c r="D16" s="28" t="s">
        <v>81</v>
      </c>
      <c r="E16" s="29">
        <v>55</v>
      </c>
      <c r="F16" s="45">
        <v>6.0092592592592593E-2</v>
      </c>
      <c r="G16" s="36">
        <v>5</v>
      </c>
      <c r="H16" s="29">
        <v>96</v>
      </c>
      <c r="I16" s="45">
        <v>8.2638888888888887E-2</v>
      </c>
      <c r="J16" s="62">
        <v>3</v>
      </c>
      <c r="K16" s="29"/>
      <c r="L16" s="45"/>
      <c r="M16" s="46"/>
    </row>
    <row r="17" spans="1:13" s="56" customFormat="1">
      <c r="A17" s="32" t="s">
        <v>64</v>
      </c>
      <c r="B17" s="32" t="s">
        <v>65</v>
      </c>
      <c r="C17" s="34" t="s">
        <v>31</v>
      </c>
      <c r="D17" s="28" t="s">
        <v>81</v>
      </c>
      <c r="E17" s="29"/>
      <c r="F17" s="45"/>
      <c r="G17" s="36"/>
      <c r="H17" s="29"/>
      <c r="I17" s="45"/>
      <c r="J17" s="62"/>
      <c r="K17" s="29">
        <v>45</v>
      </c>
      <c r="L17" s="45">
        <v>0.17916666666666667</v>
      </c>
      <c r="M17" s="36">
        <v>5</v>
      </c>
    </row>
  </sheetData>
  <sortState ref="A8:M17">
    <sortCondition descending="1" ref="D8:D17"/>
  </sortState>
  <mergeCells count="9">
    <mergeCell ref="A1:M1"/>
    <mergeCell ref="A5:A6"/>
    <mergeCell ref="B5:B6"/>
    <mergeCell ref="C5:C6"/>
    <mergeCell ref="D5:D6"/>
    <mergeCell ref="E5:G5"/>
    <mergeCell ref="H5:J5"/>
    <mergeCell ref="K5:M5"/>
    <mergeCell ref="D2:H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5-Kampf</vt:lpstr>
      <vt:lpstr>Finale</vt:lpstr>
      <vt:lpstr>Finale der Besten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2017-10-14T17:51:45Z</cp:lastPrinted>
  <dcterms:created xsi:type="dcterms:W3CDTF">2000-04-20T06:06:45Z</dcterms:created>
  <dcterms:modified xsi:type="dcterms:W3CDTF">2017-10-14T17:52:56Z</dcterms:modified>
</cp:coreProperties>
</file>