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O\Desktop\"/>
    </mc:Choice>
  </mc:AlternateContent>
  <xr:revisionPtr revIDLastSave="0" documentId="8_{45EB4C52-9FB1-40E8-AC53-7792F20EEE3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LM S LD" sheetId="5" r:id="rId1"/>
    <sheet name="Tabelle1" sheetId="6" r:id="rId2"/>
    <sheet name="Tabelle2" sheetId="9" r:id="rId3"/>
  </sheets>
  <calcPr calcId="191029"/>
</workbook>
</file>

<file path=xl/calcChain.xml><?xml version="1.0" encoding="utf-8"?>
<calcChain xmlns="http://schemas.openxmlformats.org/spreadsheetml/2006/main">
  <c r="AL12" i="5" l="1"/>
  <c r="R9" i="5"/>
  <c r="AE19" i="5"/>
  <c r="AB19" i="5"/>
  <c r="X19" i="5"/>
  <c r="W19" i="5"/>
  <c r="V18" i="5"/>
  <c r="V19" i="5"/>
  <c r="P20" i="5" l="1"/>
  <c r="R20" i="5" s="1"/>
  <c r="I20" i="5"/>
  <c r="T20" i="5" s="1"/>
  <c r="AL18" i="5" l="1"/>
  <c r="AN18" i="5" s="1"/>
  <c r="AL17" i="5"/>
  <c r="AN17" i="5" s="1"/>
  <c r="AE17" i="5"/>
  <c r="AE18" i="5"/>
  <c r="AB17" i="5"/>
  <c r="AB18" i="5"/>
  <c r="AE5" i="5"/>
  <c r="AE7" i="5"/>
  <c r="AB5" i="5"/>
  <c r="AB7" i="5"/>
  <c r="Y7" i="5"/>
  <c r="Y12" i="5"/>
  <c r="X12" i="5"/>
  <c r="W12" i="5"/>
  <c r="V12" i="5"/>
  <c r="Y17" i="5"/>
  <c r="Y18" i="5"/>
  <c r="X17" i="5"/>
  <c r="X18" i="5"/>
  <c r="W17" i="5"/>
  <c r="W18" i="5"/>
  <c r="V17" i="5"/>
  <c r="X7" i="5"/>
  <c r="X8" i="5"/>
  <c r="X9" i="5"/>
  <c r="X6" i="5"/>
  <c r="W7" i="5"/>
  <c r="W8" i="5"/>
  <c r="W9" i="5"/>
  <c r="W6" i="5"/>
  <c r="V7" i="5"/>
  <c r="V8" i="5"/>
  <c r="V9" i="5"/>
  <c r="V6" i="5"/>
  <c r="W5" i="5"/>
  <c r="X5" i="5"/>
  <c r="Y5" i="5"/>
  <c r="V5" i="5"/>
  <c r="Y8" i="5"/>
  <c r="Y9" i="5"/>
  <c r="Y6" i="5"/>
  <c r="AL13" i="5" l="1"/>
  <c r="AN13" i="5" s="1"/>
  <c r="AE13" i="5"/>
  <c r="AB13" i="5"/>
  <c r="Y13" i="5"/>
  <c r="X13" i="5"/>
  <c r="W13" i="5"/>
  <c r="V13" i="5"/>
  <c r="P12" i="5"/>
  <c r="R12" i="5" s="1"/>
  <c r="P11" i="5"/>
  <c r="R11" i="5" s="1"/>
  <c r="P14" i="5"/>
  <c r="R14" i="5" s="1"/>
  <c r="I14" i="5"/>
  <c r="AL6" i="5"/>
  <c r="AN6" i="5" s="1"/>
  <c r="AE9" i="5"/>
  <c r="AE6" i="5"/>
  <c r="AB9" i="5"/>
  <c r="AB6" i="5"/>
  <c r="P6" i="5"/>
  <c r="R6" i="5" s="1"/>
  <c r="I6" i="5"/>
  <c r="T14" i="5" l="1"/>
  <c r="T6" i="5"/>
  <c r="AG6" i="5" s="1"/>
  <c r="AO6" i="5" s="1"/>
  <c r="P24" i="5" l="1"/>
  <c r="R24" i="5" s="1"/>
  <c r="P9" i="5" l="1"/>
  <c r="I9" i="5"/>
  <c r="T9" i="5" l="1"/>
  <c r="AG9" i="5" s="1"/>
  <c r="I21" i="5" l="1"/>
  <c r="P21" i="5"/>
  <c r="R21" i="5" s="1"/>
  <c r="T21" i="5" l="1"/>
  <c r="P7" i="5" l="1"/>
  <c r="P5" i="5"/>
  <c r="P8" i="5"/>
  <c r="P17" i="5" l="1"/>
  <c r="R17" i="5" s="1"/>
  <c r="I17" i="5"/>
  <c r="AN12" i="5"/>
  <c r="P19" i="5"/>
  <c r="R19" i="5" s="1"/>
  <c r="I19" i="5"/>
  <c r="R7" i="5"/>
  <c r="I7" i="5"/>
  <c r="I5" i="5"/>
  <c r="T17" i="5" l="1"/>
  <c r="AG17" i="5" s="1"/>
  <c r="AO17" i="5" s="1"/>
  <c r="T7" i="5"/>
  <c r="AG7" i="5" s="1"/>
  <c r="T19" i="5"/>
  <c r="AG19" i="5" s="1"/>
  <c r="I8" i="5"/>
  <c r="I13" i="5"/>
  <c r="I22" i="5"/>
  <c r="I12" i="5"/>
  <c r="T12" i="5" s="1"/>
  <c r="I18" i="5"/>
  <c r="I11" i="5"/>
  <c r="T11" i="5" s="1"/>
  <c r="AE12" i="5"/>
  <c r="AE8" i="5"/>
  <c r="AB12" i="5"/>
  <c r="R5" i="5"/>
  <c r="P13" i="5"/>
  <c r="P22" i="5"/>
  <c r="R22" i="5" s="1"/>
  <c r="P18" i="5"/>
  <c r="AB8" i="5"/>
  <c r="V1" i="5"/>
  <c r="T22" i="5" l="1"/>
  <c r="AG12" i="5"/>
  <c r="AO12" i="5" s="1"/>
  <c r="T18" i="5"/>
  <c r="AG18" i="5" s="1"/>
  <c r="AO18" i="5" s="1"/>
  <c r="T13" i="5"/>
  <c r="AG13" i="5" s="1"/>
  <c r="AO13" i="5" s="1"/>
  <c r="T8" i="5"/>
  <c r="AG8" i="5" s="1"/>
  <c r="T5" i="5"/>
  <c r="AG5" i="5" s="1"/>
  <c r="R18" i="5"/>
  <c r="R13" i="5"/>
  <c r="R8" i="5"/>
</calcChain>
</file>

<file path=xl/sharedStrings.xml><?xml version="1.0" encoding="utf-8"?>
<sst xmlns="http://schemas.openxmlformats.org/spreadsheetml/2006/main" count="121" uniqueCount="72">
  <si>
    <t>Name</t>
  </si>
  <si>
    <t>Vorname</t>
  </si>
  <si>
    <t>Verein</t>
  </si>
  <si>
    <t>Klasse</t>
  </si>
  <si>
    <t>Fliege Ziel</t>
  </si>
  <si>
    <t>Fliege Weit Einhand</t>
  </si>
  <si>
    <t>Dreikampf</t>
  </si>
  <si>
    <t>Fünfkampf</t>
  </si>
  <si>
    <t>Gewicht Weit 18g</t>
  </si>
  <si>
    <t>Siebenkampf</t>
  </si>
  <si>
    <t>Multi Weit</t>
  </si>
  <si>
    <t>Multi</t>
  </si>
  <si>
    <t>1. Wurf</t>
  </si>
  <si>
    <t>2. Wurf</t>
  </si>
  <si>
    <t>gesamt</t>
  </si>
  <si>
    <t>Präzision</t>
  </si>
  <si>
    <t>Ziel</t>
  </si>
  <si>
    <t>m</t>
  </si>
  <si>
    <t>Punkte</t>
  </si>
  <si>
    <t>Zweikampf</t>
  </si>
  <si>
    <t xml:space="preserve"> </t>
  </si>
  <si>
    <t>Allround</t>
  </si>
  <si>
    <t xml:space="preserve">Multi </t>
  </si>
  <si>
    <t>Pl.</t>
  </si>
  <si>
    <t xml:space="preserve"> Gewicht Weit 7,5 g</t>
  </si>
  <si>
    <t>Gewicht Ziel</t>
  </si>
  <si>
    <t>Fliege Weit Zweihand</t>
  </si>
  <si>
    <t>SC Borussia 1920 Friedr.</t>
  </si>
  <si>
    <t>AF Hohenschönhausen</t>
  </si>
  <si>
    <t>Wagner</t>
  </si>
  <si>
    <t>Frank</t>
  </si>
  <si>
    <t>OG Hessenwinkel</t>
  </si>
  <si>
    <t>Manfred</t>
  </si>
  <si>
    <t>Reiß</t>
  </si>
  <si>
    <t>Musial</t>
  </si>
  <si>
    <t>Volker</t>
  </si>
  <si>
    <t>Hüter</t>
  </si>
  <si>
    <t>Torsten</t>
  </si>
  <si>
    <t>Zimmermann</t>
  </si>
  <si>
    <t>Britta</t>
  </si>
  <si>
    <t>Oelke</t>
  </si>
  <si>
    <t>Heinz</t>
  </si>
  <si>
    <t>Behlert</t>
  </si>
  <si>
    <t>Detlef</t>
  </si>
  <si>
    <t>AF Wendenschloss</t>
  </si>
  <si>
    <t>Demin</t>
  </si>
  <si>
    <t>Eugen</t>
  </si>
  <si>
    <t>Neumann</t>
  </si>
  <si>
    <t>Peter</t>
  </si>
  <si>
    <t>Geisler</t>
  </si>
  <si>
    <t>Jürgen</t>
  </si>
  <si>
    <t>Weigel</t>
  </si>
  <si>
    <t>Thomas</t>
  </si>
  <si>
    <t>FK</t>
  </si>
  <si>
    <t>Graf</t>
  </si>
  <si>
    <t>Herbert</t>
  </si>
  <si>
    <t>Ausschreibung wurde durch DAFV genehmigt.</t>
  </si>
  <si>
    <t>DAFV Castingsportreferent</t>
  </si>
  <si>
    <t xml:space="preserve">Nr.: 03 /2021 gez.: Wolfgang Feige-Lorenz </t>
  </si>
  <si>
    <t>LH</t>
  </si>
  <si>
    <t>Schulz</t>
  </si>
  <si>
    <t>Steffen</t>
  </si>
  <si>
    <t>SH4</t>
  </si>
  <si>
    <t>SD1</t>
  </si>
  <si>
    <t>SH3</t>
  </si>
  <si>
    <t>Christoph</t>
  </si>
  <si>
    <t>SH1</t>
  </si>
  <si>
    <t>Carsten</t>
  </si>
  <si>
    <t>DAV Berlin</t>
  </si>
  <si>
    <t>Ergebnisliste Berliner Castingsport Meisterschaften vom 19. - 20. 06. 2021, Sportforum Berlin</t>
  </si>
  <si>
    <t>Winter</t>
  </si>
  <si>
    <t>Harald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</si>
</sst>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[$€]#,##0.00_);[Red]\([$€]#,##0.00\)"/>
    <numFmt numFmtId="166" formatCode="_-* #,##0.00\ [$€-1]_-;\-* #,##0.00\ [$€-1]_-;_-* &quot;-&quot;??\ [$€-1]_-"/>
  </numFmts>
  <fonts count="29" x14ac:knownFonts="1"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color indexed="10"/>
      <name val="Arial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0"/>
      <color indexed="30"/>
      <name val="Arial"/>
      <family val="2"/>
    </font>
    <font>
      <sz val="9"/>
      <color indexed="30"/>
      <name val="Arial"/>
      <family val="2"/>
    </font>
    <font>
      <b/>
      <sz val="10"/>
      <color indexed="30"/>
      <name val="Arial"/>
      <family val="2"/>
    </font>
    <font>
      <sz val="10"/>
      <color indexed="30"/>
      <name val="Arial Narrow"/>
      <family val="2"/>
    </font>
    <font>
      <sz val="8"/>
      <name val="MS Sans Serif"/>
      <family val="2"/>
    </font>
    <font>
      <b/>
      <sz val="9"/>
      <color rgb="FFFF0000"/>
      <name val="Arial"/>
      <family val="2"/>
    </font>
    <font>
      <sz val="9"/>
      <color rgb="FF92D05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3" fillId="0" borderId="0"/>
    <xf numFmtId="0" fontId="3" fillId="0" borderId="0"/>
  </cellStyleXfs>
  <cellXfs count="109">
    <xf numFmtId="0" fontId="0" fillId="0" borderId="0" xfId="0"/>
    <xf numFmtId="3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shrinkToFit="1"/>
    </xf>
    <xf numFmtId="0" fontId="6" fillId="0" borderId="1" xfId="0" applyNumberFormat="1" applyFont="1" applyFill="1" applyBorder="1" applyAlignment="1" applyProtection="1">
      <alignment shrinkToFit="1"/>
    </xf>
    <xf numFmtId="0" fontId="2" fillId="0" borderId="0" xfId="0" applyNumberFormat="1" applyFont="1" applyFill="1" applyBorder="1" applyAlignment="1" applyProtection="1">
      <alignment shrinkToFit="1"/>
    </xf>
    <xf numFmtId="3" fontId="6" fillId="0" borderId="1" xfId="0" applyNumberFormat="1" applyFont="1" applyFill="1" applyBorder="1" applyAlignment="1" applyProtection="1">
      <alignment shrinkToFit="1"/>
    </xf>
    <xf numFmtId="164" fontId="6" fillId="0" borderId="1" xfId="0" applyNumberFormat="1" applyFont="1" applyFill="1" applyBorder="1" applyAlignment="1" applyProtection="1">
      <alignment shrinkToFi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shrinkToFit="1"/>
    </xf>
    <xf numFmtId="3" fontId="6" fillId="0" borderId="1" xfId="0" applyNumberFormat="1" applyFont="1" applyFill="1" applyBorder="1" applyAlignment="1" applyProtection="1">
      <alignment horizontal="center" shrinkToFit="1"/>
    </xf>
    <xf numFmtId="164" fontId="6" fillId="0" borderId="1" xfId="0" applyNumberFormat="1" applyFont="1" applyFill="1" applyBorder="1" applyAlignment="1" applyProtection="1">
      <alignment horizontal="center" shrinkToFit="1"/>
    </xf>
    <xf numFmtId="0" fontId="6" fillId="0" borderId="0" xfId="0" applyNumberFormat="1" applyFont="1" applyFill="1" applyBorder="1" applyAlignment="1" applyProtection="1">
      <alignment shrinkToFit="1"/>
    </xf>
    <xf numFmtId="4" fontId="6" fillId="0" borderId="1" xfId="0" applyNumberFormat="1" applyFont="1" applyFill="1" applyBorder="1" applyAlignment="1" applyProtection="1">
      <alignment horizontal="center" shrinkToFit="1"/>
    </xf>
    <xf numFmtId="2" fontId="6" fillId="0" borderId="1" xfId="0" applyNumberFormat="1" applyFont="1" applyFill="1" applyBorder="1" applyAlignment="1" applyProtection="1">
      <alignment horizontal="center" shrinkToFit="1"/>
    </xf>
    <xf numFmtId="0" fontId="4" fillId="0" borderId="0" xfId="0" applyNumberFormat="1" applyFont="1" applyFill="1" applyBorder="1" applyAlignment="1" applyProtection="1">
      <alignment shrinkToFit="1"/>
    </xf>
    <xf numFmtId="0" fontId="4" fillId="0" borderId="1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4" fontId="3" fillId="0" borderId="0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 shrinkToFit="1"/>
    </xf>
    <xf numFmtId="4" fontId="2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 applyProtection="1"/>
    <xf numFmtId="2" fontId="6" fillId="0" borderId="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164" fontId="6" fillId="0" borderId="1" xfId="0" applyNumberFormat="1" applyFont="1" applyFill="1" applyBorder="1" applyAlignment="1" applyProtection="1"/>
    <xf numFmtId="4" fontId="6" fillId="0" borderId="1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shrinkToFit="1"/>
    </xf>
    <xf numFmtId="0" fontId="14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>
      <alignment horizontal="center"/>
    </xf>
    <xf numFmtId="3" fontId="20" fillId="0" borderId="0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shrinkToFit="1"/>
    </xf>
    <xf numFmtId="0" fontId="6" fillId="0" borderId="4" xfId="0" applyFont="1" applyFill="1" applyBorder="1" applyAlignment="1">
      <alignment horizontal="left" shrinkToFit="1"/>
    </xf>
    <xf numFmtId="3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shrinkToFit="1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/>
    <xf numFmtId="2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center"/>
    </xf>
    <xf numFmtId="164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shrinkToFit="1"/>
    </xf>
    <xf numFmtId="4" fontId="6" fillId="2" borderId="1" xfId="0" applyNumberFormat="1" applyFont="1" applyFill="1" applyBorder="1" applyAlignment="1" applyProtection="1">
      <alignment horizontal="right"/>
    </xf>
    <xf numFmtId="0" fontId="17" fillId="2" borderId="1" xfId="0" applyNumberFormat="1" applyFont="1" applyFill="1" applyBorder="1" applyAlignment="1" applyProtection="1">
      <alignment horizontal="center"/>
    </xf>
    <xf numFmtId="3" fontId="6" fillId="2" borderId="1" xfId="0" applyNumberFormat="1" applyFont="1" applyFill="1" applyBorder="1" applyAlignment="1" applyProtection="1"/>
    <xf numFmtId="0" fontId="22" fillId="2" borderId="1" xfId="0" applyNumberFormat="1" applyFont="1" applyFill="1" applyBorder="1" applyAlignment="1" applyProtection="1">
      <alignment horizontal="center"/>
    </xf>
    <xf numFmtId="0" fontId="6" fillId="2" borderId="5" xfId="0" applyNumberFormat="1" applyFont="1" applyFill="1" applyBorder="1" applyAlignment="1" applyProtection="1">
      <alignment shrinkToFit="1"/>
    </xf>
    <xf numFmtId="164" fontId="13" fillId="0" borderId="0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3" fontId="14" fillId="0" borderId="1" xfId="0" applyNumberFormat="1" applyFont="1" applyFill="1" applyBorder="1" applyAlignment="1" applyProtection="1">
      <alignment horizontal="center"/>
    </xf>
    <xf numFmtId="0" fontId="26" fillId="0" borderId="1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 shrinkToFit="1"/>
    </xf>
    <xf numFmtId="3" fontId="28" fillId="0" borderId="1" xfId="0" applyNumberFormat="1" applyFont="1" applyFill="1" applyBorder="1" applyAlignment="1" applyProtection="1">
      <alignment horizontal="center" shrinkToFit="1"/>
    </xf>
    <xf numFmtId="3" fontId="16" fillId="0" borderId="1" xfId="0" applyNumberFormat="1" applyFont="1" applyFill="1" applyBorder="1" applyAlignment="1" applyProtection="1">
      <alignment horizontal="center" shrinkToFit="1"/>
    </xf>
    <xf numFmtId="0" fontId="28" fillId="0" borderId="1" xfId="0" applyNumberFormat="1" applyFont="1" applyFill="1" applyBorder="1" applyAlignment="1" applyProtection="1">
      <alignment horizontal="center" shrinkToFit="1"/>
    </xf>
    <xf numFmtId="0" fontId="16" fillId="0" borderId="1" xfId="0" applyNumberFormat="1" applyFont="1" applyFill="1" applyBorder="1" applyAlignment="1" applyProtection="1">
      <alignment horizont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shrinkToFit="1"/>
    </xf>
    <xf numFmtId="0" fontId="3" fillId="0" borderId="2" xfId="0" applyFont="1" applyBorder="1" applyAlignment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26" fillId="3" borderId="1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 shrinkToFit="1"/>
    </xf>
    <xf numFmtId="4" fontId="6" fillId="0" borderId="4" xfId="0" applyNumberFormat="1" applyFont="1" applyFill="1" applyBorder="1" applyAlignment="1" applyProtection="1">
      <alignment horizontal="center" shrinkToFit="1"/>
    </xf>
    <xf numFmtId="4" fontId="6" fillId="0" borderId="6" xfId="0" applyNumberFormat="1" applyFont="1" applyFill="1" applyBorder="1" applyAlignment="1" applyProtection="1">
      <alignment horizontal="center" shrinkToFit="1"/>
    </xf>
    <xf numFmtId="4" fontId="6" fillId="0" borderId="5" xfId="0" applyNumberFormat="1" applyFont="1" applyFill="1" applyBorder="1" applyAlignment="1" applyProtection="1">
      <alignment horizontal="center" shrinkToFit="1"/>
    </xf>
    <xf numFmtId="0" fontId="6" fillId="0" borderId="4" xfId="0" applyNumberFormat="1" applyFont="1" applyFill="1" applyBorder="1" applyAlignment="1" applyProtection="1">
      <alignment horizontal="center" shrinkToFit="1"/>
    </xf>
    <xf numFmtId="0" fontId="6" fillId="0" borderId="5" xfId="0" applyNumberFormat="1" applyFont="1" applyFill="1" applyBorder="1" applyAlignment="1" applyProtection="1">
      <alignment horizontal="center" shrinkToFit="1"/>
    </xf>
    <xf numFmtId="3" fontId="6" fillId="0" borderId="4" xfId="0" applyNumberFormat="1" applyFont="1" applyFill="1" applyBorder="1" applyAlignment="1" applyProtection="1">
      <alignment horizontal="center" shrinkToFit="1"/>
    </xf>
    <xf numFmtId="3" fontId="6" fillId="0" borderId="5" xfId="0" applyNumberFormat="1" applyFont="1" applyFill="1" applyBorder="1" applyAlignment="1" applyProtection="1">
      <alignment horizontal="center" shrinkToFit="1"/>
    </xf>
    <xf numFmtId="0" fontId="2" fillId="0" borderId="0" xfId="0" applyNumberFormat="1" applyFont="1" applyFill="1" applyBorder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center" shrinkToFit="1"/>
    </xf>
    <xf numFmtId="164" fontId="6" fillId="0" borderId="5" xfId="0" applyNumberFormat="1" applyFont="1" applyFill="1" applyBorder="1" applyAlignment="1" applyProtection="1">
      <alignment horizontal="center" shrinkToFit="1"/>
    </xf>
  </cellXfs>
  <cellStyles count="7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Standard" xfId="0" builtinId="0"/>
    <cellStyle name="Standard 2" xfId="4" xr:uid="{00000000-0005-0000-0000-000004000000}"/>
    <cellStyle name="Standard 3" xfId="5" xr:uid="{00000000-0005-0000-0000-000005000000}"/>
    <cellStyle name="Standard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Rot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A29"/>
  <sheetViews>
    <sheetView tabSelected="1" zoomScale="105" zoomScaleNormal="105" workbookViewId="0">
      <selection activeCell="Q13" sqref="Q13"/>
    </sheetView>
  </sheetViews>
  <sheetFormatPr baseColWidth="10" defaultColWidth="10" defaultRowHeight="15.75" x14ac:dyDescent="0.25"/>
  <cols>
    <col min="1" max="1" width="10.5703125" style="45" customWidth="1"/>
    <col min="2" max="2" width="10.140625" style="45" customWidth="1"/>
    <col min="3" max="3" width="16.28515625" style="45" customWidth="1"/>
    <col min="4" max="4" width="4.5703125" style="22" customWidth="1"/>
    <col min="5" max="5" width="5.7109375" style="1" customWidth="1"/>
    <col min="6" max="6" width="3.5703125" style="56" customWidth="1"/>
    <col min="7" max="7" width="7.42578125" style="3" customWidth="1"/>
    <col min="8" max="8" width="8.42578125" style="2" customWidth="1"/>
    <col min="9" max="9" width="7.85546875" style="3" customWidth="1"/>
    <col min="10" max="10" width="2.7109375" style="6" customWidth="1"/>
    <col min="11" max="11" width="5.42578125" style="1" customWidth="1"/>
    <col min="12" max="12" width="3.42578125" style="1" customWidth="1"/>
    <col min="13" max="13" width="6.7109375" style="1" customWidth="1"/>
    <col min="14" max="14" width="3.7109375" style="1" customWidth="1"/>
    <col min="15" max="15" width="6.7109375" style="3" customWidth="1"/>
    <col min="16" max="16" width="9.42578125" style="4" customWidth="1"/>
    <col min="17" max="17" width="2.7109375" style="6" customWidth="1"/>
    <col min="18" max="18" width="8.7109375" style="4" customWidth="1"/>
    <col min="19" max="19" width="2.85546875" style="6" customWidth="1"/>
    <col min="20" max="20" width="8.5703125" style="5" customWidth="1"/>
    <col min="21" max="21" width="3.28515625" style="37" customWidth="1"/>
    <col min="22" max="22" width="10.28515625" style="18" customWidth="1"/>
    <col min="23" max="23" width="8" style="18" customWidth="1"/>
    <col min="24" max="24" width="15.140625" style="31" customWidth="1"/>
    <col min="25" max="25" width="4.5703125" style="22" customWidth="1"/>
    <col min="26" max="26" width="7" style="3" customWidth="1"/>
    <col min="27" max="27" width="6.7109375" style="3" customWidth="1"/>
    <col min="28" max="28" width="7.140625" style="34" customWidth="1"/>
    <col min="29" max="29" width="3.28515625" style="51" customWidth="1"/>
    <col min="30" max="30" width="7.140625" style="3" customWidth="1"/>
    <col min="31" max="31" width="7.85546875" style="5" customWidth="1"/>
    <col min="32" max="32" width="3.7109375" style="51" customWidth="1"/>
    <col min="33" max="33" width="8.5703125" style="4" customWidth="1"/>
    <col min="34" max="34" width="3.140625" style="53" customWidth="1"/>
    <col min="35" max="35" width="4.140625" style="7" customWidth="1"/>
    <col min="36" max="36" width="3.42578125" style="51" customWidth="1"/>
    <col min="37" max="37" width="6.7109375" style="3" customWidth="1"/>
    <col min="38" max="38" width="9" style="4" customWidth="1"/>
    <col min="39" max="39" width="3.5703125" style="49" customWidth="1"/>
    <col min="40" max="40" width="8.140625" style="4" customWidth="1"/>
    <col min="41" max="41" width="8.85546875" style="4" customWidth="1"/>
    <col min="42" max="42" width="3.7109375" style="53" customWidth="1"/>
    <col min="43" max="16384" width="10" style="5"/>
  </cols>
  <sheetData>
    <row r="1" spans="1:781" s="12" customFormat="1" ht="15.75" customHeight="1" x14ac:dyDescent="0.25">
      <c r="A1" s="98" t="s">
        <v>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7"/>
      <c r="P1" s="97"/>
      <c r="Q1" s="97"/>
      <c r="R1" s="97"/>
      <c r="S1" s="35"/>
      <c r="U1" s="36"/>
      <c r="V1" s="98" t="str">
        <f>A1</f>
        <v>Ergebnisliste Berliner Castingsport Meisterschaften vom 19. - 20. 06. 2021, Sportforum Berlin</v>
      </c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50"/>
      <c r="AK1" s="97"/>
      <c r="AL1" s="97"/>
      <c r="AM1" s="97"/>
      <c r="AN1" s="97"/>
      <c r="AO1" s="11" t="s">
        <v>20</v>
      </c>
      <c r="AP1" s="54"/>
    </row>
    <row r="2" spans="1:781" s="12" customFormat="1" ht="8.4499999999999993" customHeight="1" x14ac:dyDescent="0.2">
      <c r="A2" s="26"/>
      <c r="B2" s="26"/>
      <c r="C2" s="26"/>
      <c r="D2" s="21"/>
      <c r="E2" s="14"/>
      <c r="F2" s="55"/>
      <c r="G2" s="9"/>
      <c r="H2" s="15"/>
      <c r="I2" s="9"/>
      <c r="J2" s="13"/>
      <c r="K2" s="14"/>
      <c r="L2" s="14"/>
      <c r="M2" s="14"/>
      <c r="N2" s="14"/>
      <c r="O2" s="9"/>
      <c r="P2" s="10"/>
      <c r="Q2" s="13"/>
      <c r="R2" s="10"/>
      <c r="S2" s="13"/>
      <c r="U2" s="36"/>
      <c r="V2" s="16"/>
      <c r="W2" s="16"/>
      <c r="X2" s="29"/>
      <c r="Y2" s="21"/>
      <c r="Z2" s="9"/>
      <c r="AA2" s="9"/>
      <c r="AB2" s="32"/>
      <c r="AC2" s="50"/>
      <c r="AD2" s="9"/>
      <c r="AF2" s="50"/>
      <c r="AG2" s="10"/>
      <c r="AH2" s="52"/>
      <c r="AI2" s="8"/>
      <c r="AJ2" s="50"/>
      <c r="AK2" s="9"/>
      <c r="AL2" s="10"/>
      <c r="AM2" s="48"/>
      <c r="AN2" s="10"/>
      <c r="AO2" s="75"/>
      <c r="AP2" s="52"/>
    </row>
    <row r="3" spans="1:781" s="17" customFormat="1" ht="14.1" customHeight="1" x14ac:dyDescent="0.2">
      <c r="A3" s="17" t="s">
        <v>0</v>
      </c>
      <c r="B3" s="17" t="s">
        <v>1</v>
      </c>
      <c r="C3" s="17" t="s">
        <v>2</v>
      </c>
      <c r="D3" s="23" t="s">
        <v>3</v>
      </c>
      <c r="E3" s="104" t="s">
        <v>4</v>
      </c>
      <c r="F3" s="105"/>
      <c r="G3" s="99" t="s">
        <v>5</v>
      </c>
      <c r="H3" s="100"/>
      <c r="I3" s="100"/>
      <c r="J3" s="101"/>
      <c r="K3" s="104" t="s">
        <v>15</v>
      </c>
      <c r="L3" s="105"/>
      <c r="M3" s="104" t="s">
        <v>25</v>
      </c>
      <c r="N3" s="105"/>
      <c r="O3" s="99" t="s">
        <v>24</v>
      </c>
      <c r="P3" s="100"/>
      <c r="Q3" s="101"/>
      <c r="R3" s="107" t="s">
        <v>6</v>
      </c>
      <c r="S3" s="108"/>
      <c r="T3" s="102" t="s">
        <v>7</v>
      </c>
      <c r="U3" s="103"/>
      <c r="V3" s="17" t="s">
        <v>0</v>
      </c>
      <c r="W3" s="62" t="s">
        <v>1</v>
      </c>
      <c r="X3" s="17" t="s">
        <v>2</v>
      </c>
      <c r="Y3" s="23" t="s">
        <v>3</v>
      </c>
      <c r="Z3" s="99" t="s">
        <v>26</v>
      </c>
      <c r="AA3" s="100"/>
      <c r="AB3" s="100"/>
      <c r="AC3" s="101"/>
      <c r="AD3" s="99" t="s">
        <v>8</v>
      </c>
      <c r="AE3" s="100"/>
      <c r="AF3" s="101"/>
      <c r="AG3" s="107" t="s">
        <v>9</v>
      </c>
      <c r="AH3" s="108"/>
      <c r="AI3" s="104" t="s">
        <v>22</v>
      </c>
      <c r="AJ3" s="105"/>
      <c r="AK3" s="99" t="s">
        <v>10</v>
      </c>
      <c r="AL3" s="100"/>
      <c r="AM3" s="101"/>
      <c r="AN3" s="20" t="s">
        <v>11</v>
      </c>
      <c r="AO3" s="107" t="s">
        <v>21</v>
      </c>
      <c r="AP3" s="108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</row>
    <row r="4" spans="1:781" s="17" customFormat="1" ht="14.1" customHeight="1" x14ac:dyDescent="0.2">
      <c r="D4" s="23"/>
      <c r="E4" s="24"/>
      <c r="F4" s="85" t="s">
        <v>23</v>
      </c>
      <c r="G4" s="27" t="s">
        <v>12</v>
      </c>
      <c r="H4" s="28" t="s">
        <v>13</v>
      </c>
      <c r="I4" s="27" t="s">
        <v>14</v>
      </c>
      <c r="J4" s="84" t="s">
        <v>23</v>
      </c>
      <c r="K4" s="24" t="s">
        <v>20</v>
      </c>
      <c r="L4" s="24" t="s">
        <v>23</v>
      </c>
      <c r="M4" s="24" t="s">
        <v>20</v>
      </c>
      <c r="N4" s="84" t="s">
        <v>23</v>
      </c>
      <c r="O4" s="27" t="s">
        <v>17</v>
      </c>
      <c r="P4" s="25" t="s">
        <v>18</v>
      </c>
      <c r="Q4" s="86" t="s">
        <v>23</v>
      </c>
      <c r="R4" s="20"/>
      <c r="S4" s="86" t="s">
        <v>23</v>
      </c>
      <c r="U4" s="86" t="s">
        <v>23</v>
      </c>
      <c r="W4" s="62"/>
      <c r="X4" s="30"/>
      <c r="Y4" s="23"/>
      <c r="Z4" s="27" t="s">
        <v>12</v>
      </c>
      <c r="AA4" s="27" t="s">
        <v>13</v>
      </c>
      <c r="AB4" s="33" t="s">
        <v>14</v>
      </c>
      <c r="AC4" s="87" t="s">
        <v>23</v>
      </c>
      <c r="AD4" s="27" t="s">
        <v>17</v>
      </c>
      <c r="AE4" s="17" t="s">
        <v>18</v>
      </c>
      <c r="AF4" s="87" t="s">
        <v>23</v>
      </c>
      <c r="AG4" s="20"/>
      <c r="AH4" s="86" t="s">
        <v>23</v>
      </c>
      <c r="AI4" s="19" t="s">
        <v>16</v>
      </c>
      <c r="AJ4" s="87" t="s">
        <v>23</v>
      </c>
      <c r="AK4" s="27" t="s">
        <v>17</v>
      </c>
      <c r="AL4" s="25" t="s">
        <v>18</v>
      </c>
      <c r="AM4" s="87" t="s">
        <v>23</v>
      </c>
      <c r="AN4" s="20" t="s">
        <v>19</v>
      </c>
      <c r="AO4" s="20"/>
      <c r="AP4" s="86" t="s">
        <v>23</v>
      </c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</row>
    <row r="5" spans="1:781" s="44" customFormat="1" ht="13.5" customHeight="1" x14ac:dyDescent="0.2">
      <c r="A5" s="88" t="s">
        <v>29</v>
      </c>
      <c r="B5" s="88" t="s">
        <v>30</v>
      </c>
      <c r="C5" s="89" t="s">
        <v>28</v>
      </c>
      <c r="D5" s="90" t="s">
        <v>59</v>
      </c>
      <c r="E5" s="47">
        <v>80</v>
      </c>
      <c r="F5" s="60">
        <v>3</v>
      </c>
      <c r="G5" s="38">
        <v>58.59</v>
      </c>
      <c r="H5" s="39">
        <v>51.83</v>
      </c>
      <c r="I5" s="38">
        <f>SUM(G5,H5)</f>
        <v>110.42</v>
      </c>
      <c r="J5" s="76">
        <v>1</v>
      </c>
      <c r="K5" s="60">
        <v>96</v>
      </c>
      <c r="L5" s="60">
        <v>2</v>
      </c>
      <c r="M5" s="60">
        <v>90</v>
      </c>
      <c r="N5" s="60">
        <v>3</v>
      </c>
      <c r="O5" s="38">
        <v>74.489999999999995</v>
      </c>
      <c r="P5" s="41">
        <f>O5*1.5</f>
        <v>111.73499999999999</v>
      </c>
      <c r="Q5" s="76">
        <v>1</v>
      </c>
      <c r="R5" s="41">
        <f>K5+M5+P5</f>
        <v>297.73500000000001</v>
      </c>
      <c r="S5" s="61"/>
      <c r="T5" s="41">
        <f>SUM(E5+I5+K5+M5+P5)</f>
        <v>488.15499999999997</v>
      </c>
      <c r="U5" s="80">
        <v>1</v>
      </c>
      <c r="V5" s="17" t="str">
        <f t="shared" ref="V5:Y9" si="0">A5</f>
        <v>Wagner</v>
      </c>
      <c r="W5" s="17" t="str">
        <f t="shared" si="0"/>
        <v>Frank</v>
      </c>
      <c r="X5" s="17" t="str">
        <f t="shared" si="0"/>
        <v>AF Hohenschönhausen</v>
      </c>
      <c r="Y5" s="23" t="str">
        <f t="shared" si="0"/>
        <v>LH</v>
      </c>
      <c r="Z5" s="38">
        <v>58.98</v>
      </c>
      <c r="AA5" s="38">
        <v>56.31</v>
      </c>
      <c r="AB5" s="42">
        <f>SUM(Z5,AA5)</f>
        <v>115.28999999999999</v>
      </c>
      <c r="AC5" s="94"/>
      <c r="AD5" s="38">
        <v>105.45</v>
      </c>
      <c r="AE5" s="41">
        <f>AD5*1.5</f>
        <v>158.17500000000001</v>
      </c>
      <c r="AF5" s="94"/>
      <c r="AG5" s="41">
        <f>SUM(T5,AB5,AE5)</f>
        <v>761.61999999999989</v>
      </c>
      <c r="AH5" s="96"/>
      <c r="AI5" s="41"/>
      <c r="AJ5" s="41"/>
      <c r="AK5" s="41"/>
      <c r="AL5" s="41"/>
      <c r="AM5" s="41"/>
      <c r="AN5" s="41"/>
      <c r="AO5" s="41"/>
      <c r="AP5" s="41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  <c r="ZQ5" s="43"/>
      <c r="ZR5" s="43"/>
      <c r="ZS5" s="43"/>
      <c r="ZT5" s="43"/>
      <c r="ZU5" s="43"/>
      <c r="ZV5" s="43"/>
      <c r="ZW5" s="43"/>
      <c r="ZX5" s="43"/>
      <c r="ZY5" s="43"/>
      <c r="ZZ5" s="43"/>
      <c r="AAA5" s="43"/>
      <c r="AAB5" s="43"/>
      <c r="AAC5" s="43"/>
      <c r="AAD5" s="43"/>
      <c r="AAE5" s="43"/>
      <c r="AAF5" s="43"/>
      <c r="AAG5" s="43"/>
      <c r="AAH5" s="43"/>
      <c r="AAI5" s="43"/>
      <c r="AAJ5" s="43"/>
      <c r="AAK5" s="43"/>
      <c r="AAL5" s="43"/>
      <c r="AAM5" s="43"/>
      <c r="AAN5" s="43"/>
      <c r="AAO5" s="43"/>
      <c r="AAP5" s="43"/>
      <c r="AAQ5" s="43"/>
      <c r="AAR5" s="43"/>
      <c r="AAS5" s="43"/>
      <c r="AAT5" s="43"/>
      <c r="AAU5" s="43"/>
      <c r="AAV5" s="43"/>
      <c r="AAW5" s="43"/>
      <c r="AAX5" s="43"/>
      <c r="AAY5" s="43"/>
      <c r="AAZ5" s="43"/>
      <c r="ABA5" s="43"/>
      <c r="ABB5" s="43"/>
      <c r="ABC5" s="43"/>
      <c r="ABD5" s="43"/>
      <c r="ABE5" s="43"/>
      <c r="ABF5" s="43"/>
      <c r="ABG5" s="43"/>
      <c r="ABH5" s="43"/>
      <c r="ABI5" s="43"/>
      <c r="ABJ5" s="43"/>
      <c r="ABK5" s="43"/>
      <c r="ABL5" s="43"/>
      <c r="ABM5" s="43"/>
      <c r="ABN5" s="43"/>
      <c r="ABO5" s="43"/>
      <c r="ABP5" s="43"/>
      <c r="ABQ5" s="43"/>
      <c r="ABR5" s="43"/>
      <c r="ABS5" s="43"/>
      <c r="ABT5" s="43"/>
      <c r="ABU5" s="43"/>
      <c r="ABV5" s="43"/>
      <c r="ABW5" s="43"/>
      <c r="ABX5" s="43"/>
      <c r="ABY5" s="43"/>
      <c r="ABZ5" s="43"/>
      <c r="ACA5" s="43"/>
      <c r="ACB5" s="43"/>
      <c r="ACC5" s="43"/>
      <c r="ACD5" s="43"/>
      <c r="ACE5" s="43"/>
      <c r="ACF5" s="43"/>
      <c r="ACG5" s="43"/>
      <c r="ACH5" s="43"/>
      <c r="ACI5" s="43"/>
      <c r="ACJ5" s="43"/>
      <c r="ACK5" s="43"/>
      <c r="ACL5" s="43"/>
      <c r="ACM5" s="43"/>
      <c r="ACN5" s="43"/>
      <c r="ACO5" s="43"/>
      <c r="ACP5" s="43"/>
      <c r="ACQ5" s="43"/>
      <c r="ACR5" s="43"/>
      <c r="ACS5" s="43"/>
      <c r="ACT5" s="43"/>
      <c r="ACU5" s="43"/>
      <c r="ACV5" s="43"/>
      <c r="ACW5" s="43"/>
      <c r="ACX5" s="43"/>
      <c r="ACY5" s="43"/>
      <c r="ACZ5" s="43"/>
      <c r="ADA5" s="43"/>
    </row>
    <row r="6" spans="1:781" s="44" customFormat="1" ht="13.5" customHeight="1" x14ac:dyDescent="0.2">
      <c r="A6" s="88" t="s">
        <v>51</v>
      </c>
      <c r="B6" s="88" t="s">
        <v>52</v>
      </c>
      <c r="C6" s="89" t="s">
        <v>28</v>
      </c>
      <c r="D6" s="90" t="s">
        <v>59</v>
      </c>
      <c r="E6" s="47">
        <v>100</v>
      </c>
      <c r="F6" s="77">
        <v>1</v>
      </c>
      <c r="G6" s="38">
        <v>42.57</v>
      </c>
      <c r="H6" s="39">
        <v>42.27</v>
      </c>
      <c r="I6" s="38">
        <f>SUM(G6,H6)</f>
        <v>84.84</v>
      </c>
      <c r="J6" s="61">
        <v>4</v>
      </c>
      <c r="K6" s="60">
        <v>94</v>
      </c>
      <c r="L6" s="60">
        <v>3</v>
      </c>
      <c r="M6" s="60">
        <v>100</v>
      </c>
      <c r="N6" s="77">
        <v>1</v>
      </c>
      <c r="O6" s="38">
        <v>69.39</v>
      </c>
      <c r="P6" s="41">
        <f>O6*1.5</f>
        <v>104.08500000000001</v>
      </c>
      <c r="Q6" s="61">
        <v>3</v>
      </c>
      <c r="R6" s="41">
        <f>K6+M6+P6</f>
        <v>298.08500000000004</v>
      </c>
      <c r="S6" s="61"/>
      <c r="T6" s="41">
        <f>SUM(E6+I6+K6+M6+P6)</f>
        <v>482.92500000000007</v>
      </c>
      <c r="U6" s="80">
        <v>2</v>
      </c>
      <c r="V6" s="17" t="str">
        <f t="shared" si="0"/>
        <v>Weigel</v>
      </c>
      <c r="W6" s="17" t="str">
        <f t="shared" si="0"/>
        <v>Thomas</v>
      </c>
      <c r="X6" s="17" t="str">
        <f t="shared" si="0"/>
        <v>AF Hohenschönhausen</v>
      </c>
      <c r="Y6" s="61" t="str">
        <f t="shared" si="0"/>
        <v>LH</v>
      </c>
      <c r="Z6" s="38">
        <v>65.66</v>
      </c>
      <c r="AA6" s="38">
        <v>63.16</v>
      </c>
      <c r="AB6" s="42">
        <f>SUM(Z6,AA6)</f>
        <v>128.82</v>
      </c>
      <c r="AC6" s="76">
        <v>2</v>
      </c>
      <c r="AD6" s="38">
        <v>92.9</v>
      </c>
      <c r="AE6" s="41">
        <f>AD6*1.5</f>
        <v>139.35000000000002</v>
      </c>
      <c r="AF6" s="76">
        <v>1</v>
      </c>
      <c r="AG6" s="41">
        <f>SUM(T6,AB6,AE6)</f>
        <v>751.09500000000014</v>
      </c>
      <c r="AH6" s="76">
        <v>1</v>
      </c>
      <c r="AI6" s="40">
        <v>60</v>
      </c>
      <c r="AJ6" s="61">
        <v>2</v>
      </c>
      <c r="AK6" s="38">
        <v>94.13</v>
      </c>
      <c r="AL6" s="41">
        <f>AK6*1.5</f>
        <v>141.19499999999999</v>
      </c>
      <c r="AM6" s="76">
        <v>1</v>
      </c>
      <c r="AN6" s="41">
        <f>SUM(AI6,AL6)</f>
        <v>201.19499999999999</v>
      </c>
      <c r="AO6" s="41">
        <f>AG6+AN6</f>
        <v>952.29000000000019</v>
      </c>
      <c r="AP6" s="76">
        <v>1</v>
      </c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</row>
    <row r="7" spans="1:781" s="44" customFormat="1" ht="13.5" customHeight="1" x14ac:dyDescent="0.2">
      <c r="A7" s="88" t="s">
        <v>45</v>
      </c>
      <c r="B7" s="88" t="s">
        <v>46</v>
      </c>
      <c r="C7" s="89" t="s">
        <v>28</v>
      </c>
      <c r="D7" s="90" t="s">
        <v>59</v>
      </c>
      <c r="E7" s="47">
        <v>90</v>
      </c>
      <c r="F7" s="60">
        <v>2</v>
      </c>
      <c r="G7" s="38">
        <v>51.07</v>
      </c>
      <c r="H7" s="39">
        <v>48.5</v>
      </c>
      <c r="I7" s="38">
        <f>SUM(G7,H7)</f>
        <v>99.57</v>
      </c>
      <c r="J7" s="61">
        <v>2</v>
      </c>
      <c r="K7" s="60">
        <v>98</v>
      </c>
      <c r="L7" s="77">
        <v>1</v>
      </c>
      <c r="M7" s="60">
        <v>95</v>
      </c>
      <c r="N7" s="60">
        <v>2</v>
      </c>
      <c r="O7" s="38">
        <v>60.98</v>
      </c>
      <c r="P7" s="41">
        <f>O7*1.5</f>
        <v>91.47</v>
      </c>
      <c r="Q7" s="61">
        <v>5</v>
      </c>
      <c r="R7" s="41">
        <f>K7+M7+P7</f>
        <v>284.47000000000003</v>
      </c>
      <c r="S7" s="61"/>
      <c r="T7" s="41">
        <f>SUM(E7+I7+K7+M7+P7)</f>
        <v>474.03999999999996</v>
      </c>
      <c r="U7" s="80">
        <v>3</v>
      </c>
      <c r="V7" s="17" t="str">
        <f t="shared" si="0"/>
        <v>Demin</v>
      </c>
      <c r="W7" s="17" t="str">
        <f t="shared" si="0"/>
        <v>Eugen</v>
      </c>
      <c r="X7" s="17" t="str">
        <f t="shared" si="0"/>
        <v>AF Hohenschönhausen</v>
      </c>
      <c r="Y7" s="23" t="str">
        <f t="shared" si="0"/>
        <v>LH</v>
      </c>
      <c r="Z7" s="38">
        <v>63.63</v>
      </c>
      <c r="AA7" s="38">
        <v>61</v>
      </c>
      <c r="AB7" s="42">
        <f>SUM(Z7,AA7)</f>
        <v>124.63</v>
      </c>
      <c r="AC7" s="95"/>
      <c r="AD7" s="38">
        <v>101.03</v>
      </c>
      <c r="AE7" s="41">
        <f>AD7*1.5</f>
        <v>151.54500000000002</v>
      </c>
      <c r="AF7" s="94"/>
      <c r="AG7" s="41">
        <f>SUM(T7,AB7,AE7)</f>
        <v>750.21499999999992</v>
      </c>
      <c r="AH7" s="95"/>
      <c r="AI7" s="40"/>
      <c r="AJ7" s="76"/>
      <c r="AK7" s="38"/>
      <c r="AL7" s="41"/>
      <c r="AM7" s="61"/>
      <c r="AN7" s="41"/>
      <c r="AO7" s="41"/>
      <c r="AP7" s="76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</row>
    <row r="8" spans="1:781" s="44" customFormat="1" ht="13.5" customHeight="1" x14ac:dyDescent="0.2">
      <c r="A8" s="88" t="s">
        <v>60</v>
      </c>
      <c r="B8" s="88" t="s">
        <v>61</v>
      </c>
      <c r="C8" s="89" t="s">
        <v>28</v>
      </c>
      <c r="D8" s="90" t="s">
        <v>59</v>
      </c>
      <c r="E8" s="47">
        <v>70</v>
      </c>
      <c r="F8" s="60">
        <v>5</v>
      </c>
      <c r="G8" s="38">
        <v>40.049999999999997</v>
      </c>
      <c r="H8" s="39">
        <v>37.229999999999997</v>
      </c>
      <c r="I8" s="38">
        <f>SUM(G8,H8)</f>
        <v>77.28</v>
      </c>
      <c r="J8" s="61">
        <v>5</v>
      </c>
      <c r="K8" s="60">
        <v>88</v>
      </c>
      <c r="L8" s="60">
        <v>4</v>
      </c>
      <c r="M8" s="60">
        <v>85</v>
      </c>
      <c r="N8" s="60">
        <v>4</v>
      </c>
      <c r="O8" s="38">
        <v>72.09</v>
      </c>
      <c r="P8" s="41">
        <f>O8*1.5</f>
        <v>108.13500000000001</v>
      </c>
      <c r="Q8" s="61">
        <v>2</v>
      </c>
      <c r="R8" s="41">
        <f>K8+M8+P8</f>
        <v>281.13499999999999</v>
      </c>
      <c r="S8" s="61"/>
      <c r="T8" s="41">
        <f>SUM(E8+I8+K8+M8+P8)</f>
        <v>428.41499999999996</v>
      </c>
      <c r="U8" s="47">
        <v>4</v>
      </c>
      <c r="V8" s="17" t="str">
        <f t="shared" si="0"/>
        <v>Schulz</v>
      </c>
      <c r="W8" s="17" t="str">
        <f t="shared" si="0"/>
        <v>Steffen</v>
      </c>
      <c r="X8" s="17" t="str">
        <f t="shared" si="0"/>
        <v>AF Hohenschönhausen</v>
      </c>
      <c r="Y8" s="61" t="str">
        <f t="shared" si="0"/>
        <v>LH</v>
      </c>
      <c r="Z8" s="38">
        <v>53.12</v>
      </c>
      <c r="AA8" s="38">
        <v>51.78</v>
      </c>
      <c r="AB8" s="42">
        <f>SUM(Z8,AA8)</f>
        <v>104.9</v>
      </c>
      <c r="AC8" s="76">
        <v>3</v>
      </c>
      <c r="AD8" s="38">
        <v>76.23</v>
      </c>
      <c r="AE8" s="41">
        <f>AD8*1.5</f>
        <v>114.345</v>
      </c>
      <c r="AF8" s="76">
        <v>3</v>
      </c>
      <c r="AG8" s="41">
        <f>SUM(T8,AB8,AE8)</f>
        <v>647.66</v>
      </c>
      <c r="AH8" s="76">
        <v>3</v>
      </c>
      <c r="AI8" s="40"/>
      <c r="AJ8" s="61"/>
      <c r="AK8" s="38"/>
      <c r="AL8" s="41"/>
      <c r="AM8" s="61"/>
      <c r="AN8" s="41"/>
      <c r="AO8" s="41"/>
      <c r="AP8" s="61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43"/>
      <c r="LD8" s="43"/>
      <c r="LE8" s="43"/>
      <c r="LF8" s="43"/>
      <c r="LG8" s="43"/>
      <c r="LH8" s="43"/>
      <c r="LI8" s="43"/>
      <c r="LJ8" s="43"/>
      <c r="LK8" s="43"/>
      <c r="LL8" s="43"/>
      <c r="LM8" s="43"/>
      <c r="LN8" s="43"/>
      <c r="LO8" s="43"/>
      <c r="LP8" s="43"/>
      <c r="LQ8" s="43"/>
      <c r="LR8" s="43"/>
      <c r="LS8" s="43"/>
      <c r="LT8" s="43"/>
      <c r="LU8" s="43"/>
      <c r="LV8" s="43"/>
      <c r="LW8" s="43"/>
      <c r="LX8" s="43"/>
      <c r="LY8" s="43"/>
      <c r="LZ8" s="43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43"/>
      <c r="OS8" s="43"/>
      <c r="OT8" s="43"/>
      <c r="OU8" s="43"/>
      <c r="OV8" s="43"/>
      <c r="OW8" s="43"/>
      <c r="OX8" s="43"/>
      <c r="OY8" s="43"/>
      <c r="OZ8" s="43"/>
      <c r="PA8" s="43"/>
      <c r="PB8" s="43"/>
      <c r="PC8" s="43"/>
      <c r="PD8" s="43"/>
      <c r="PE8" s="43"/>
      <c r="PF8" s="43"/>
      <c r="PG8" s="43"/>
      <c r="PH8" s="43"/>
      <c r="PI8" s="43"/>
      <c r="PJ8" s="43"/>
      <c r="PK8" s="43"/>
      <c r="PL8" s="43"/>
      <c r="PM8" s="43"/>
      <c r="PN8" s="43"/>
      <c r="PO8" s="43"/>
      <c r="PP8" s="43"/>
      <c r="PQ8" s="43"/>
      <c r="PR8" s="43"/>
      <c r="PS8" s="43"/>
      <c r="PT8" s="43"/>
      <c r="PU8" s="43"/>
      <c r="PV8" s="43"/>
      <c r="PW8" s="43"/>
      <c r="PX8" s="43"/>
      <c r="PY8" s="43"/>
      <c r="PZ8" s="43"/>
      <c r="QA8" s="43"/>
      <c r="QB8" s="43"/>
      <c r="QC8" s="43"/>
      <c r="QD8" s="43"/>
      <c r="QE8" s="43"/>
      <c r="QF8" s="43"/>
      <c r="QG8" s="43"/>
      <c r="QH8" s="43"/>
      <c r="QI8" s="43"/>
      <c r="QJ8" s="43"/>
      <c r="QK8" s="43"/>
      <c r="QL8" s="43"/>
      <c r="QM8" s="43"/>
      <c r="QN8" s="43"/>
      <c r="QO8" s="43"/>
      <c r="QP8" s="43"/>
      <c r="QQ8" s="43"/>
      <c r="QR8" s="43"/>
      <c r="QS8" s="43"/>
      <c r="QT8" s="43"/>
      <c r="QU8" s="43"/>
      <c r="QV8" s="43"/>
      <c r="QW8" s="43"/>
      <c r="QX8" s="43"/>
      <c r="QY8" s="43"/>
      <c r="QZ8" s="43"/>
      <c r="RA8" s="43"/>
      <c r="RB8" s="43"/>
      <c r="RC8" s="43"/>
      <c r="RD8" s="43"/>
      <c r="RE8" s="43"/>
      <c r="RF8" s="43"/>
      <c r="RG8" s="43"/>
      <c r="RH8" s="43"/>
      <c r="RI8" s="43"/>
      <c r="RJ8" s="43"/>
      <c r="RK8" s="43"/>
      <c r="RL8" s="43"/>
      <c r="RM8" s="43"/>
      <c r="RN8" s="43"/>
      <c r="RO8" s="43"/>
      <c r="RP8" s="43"/>
      <c r="RQ8" s="43"/>
      <c r="RR8" s="43"/>
      <c r="RS8" s="43"/>
      <c r="RT8" s="43"/>
      <c r="RU8" s="43"/>
      <c r="RV8" s="43"/>
      <c r="RW8" s="43"/>
      <c r="RX8" s="43"/>
      <c r="RY8" s="43"/>
      <c r="RZ8" s="43"/>
      <c r="SA8" s="43"/>
      <c r="SB8" s="43"/>
      <c r="SC8" s="43"/>
      <c r="SD8" s="43"/>
      <c r="SE8" s="43"/>
      <c r="SF8" s="43"/>
      <c r="SG8" s="43"/>
      <c r="SH8" s="43"/>
      <c r="SI8" s="43"/>
      <c r="SJ8" s="43"/>
      <c r="SK8" s="43"/>
      <c r="SL8" s="43"/>
      <c r="SM8" s="43"/>
      <c r="SN8" s="43"/>
      <c r="SO8" s="43"/>
      <c r="SP8" s="43"/>
      <c r="SQ8" s="43"/>
      <c r="SR8" s="43"/>
      <c r="SS8" s="43"/>
      <c r="ST8" s="43"/>
      <c r="SU8" s="43"/>
      <c r="SV8" s="43"/>
      <c r="SW8" s="43"/>
      <c r="SX8" s="43"/>
      <c r="SY8" s="43"/>
      <c r="SZ8" s="43"/>
      <c r="TA8" s="43"/>
      <c r="TB8" s="43"/>
      <c r="TC8" s="43"/>
      <c r="TD8" s="43"/>
      <c r="TE8" s="43"/>
      <c r="TF8" s="43"/>
      <c r="TG8" s="43"/>
      <c r="TH8" s="43"/>
      <c r="TI8" s="43"/>
      <c r="TJ8" s="43"/>
      <c r="TK8" s="43"/>
      <c r="TL8" s="43"/>
      <c r="TM8" s="43"/>
      <c r="TN8" s="43"/>
      <c r="TO8" s="43"/>
      <c r="TP8" s="43"/>
      <c r="TQ8" s="43"/>
      <c r="TR8" s="43"/>
      <c r="TS8" s="43"/>
      <c r="TT8" s="43"/>
      <c r="TU8" s="43"/>
      <c r="TV8" s="43"/>
      <c r="TW8" s="43"/>
      <c r="TX8" s="43"/>
      <c r="TY8" s="43"/>
      <c r="TZ8" s="43"/>
      <c r="UA8" s="43"/>
      <c r="UB8" s="43"/>
      <c r="UC8" s="43"/>
      <c r="UD8" s="43"/>
      <c r="UE8" s="43"/>
      <c r="UF8" s="43"/>
      <c r="UG8" s="43"/>
      <c r="UH8" s="43"/>
      <c r="UI8" s="43"/>
      <c r="UJ8" s="43"/>
      <c r="UK8" s="43"/>
      <c r="UL8" s="43"/>
      <c r="UM8" s="43"/>
      <c r="UN8" s="43"/>
      <c r="UO8" s="43"/>
      <c r="UP8" s="43"/>
      <c r="UQ8" s="43"/>
      <c r="UR8" s="43"/>
      <c r="US8" s="43"/>
      <c r="UT8" s="43"/>
      <c r="UU8" s="43"/>
      <c r="UV8" s="43"/>
      <c r="UW8" s="43"/>
      <c r="UX8" s="43"/>
      <c r="UY8" s="43"/>
      <c r="UZ8" s="43"/>
      <c r="VA8" s="43"/>
      <c r="VB8" s="43"/>
      <c r="VC8" s="43"/>
      <c r="VD8" s="43"/>
      <c r="VE8" s="43"/>
      <c r="VF8" s="43"/>
      <c r="VG8" s="43"/>
      <c r="VH8" s="43"/>
      <c r="VI8" s="43"/>
      <c r="VJ8" s="43"/>
      <c r="VK8" s="43"/>
      <c r="VL8" s="43"/>
      <c r="VM8" s="43"/>
      <c r="VN8" s="43"/>
      <c r="VO8" s="43"/>
      <c r="VP8" s="43"/>
      <c r="VQ8" s="43"/>
      <c r="VR8" s="43"/>
      <c r="VS8" s="43"/>
      <c r="VT8" s="43"/>
      <c r="VU8" s="43"/>
      <c r="VV8" s="43"/>
      <c r="VW8" s="43"/>
      <c r="VX8" s="43"/>
      <c r="VY8" s="43"/>
      <c r="VZ8" s="43"/>
      <c r="WA8" s="43"/>
      <c r="WB8" s="43"/>
      <c r="WC8" s="43"/>
      <c r="WD8" s="43"/>
      <c r="WE8" s="43"/>
      <c r="WF8" s="43"/>
      <c r="WG8" s="43"/>
      <c r="WH8" s="43"/>
      <c r="WI8" s="43"/>
      <c r="WJ8" s="43"/>
      <c r="WK8" s="43"/>
      <c r="WL8" s="43"/>
      <c r="WM8" s="43"/>
      <c r="WN8" s="43"/>
      <c r="WO8" s="43"/>
      <c r="WP8" s="43"/>
      <c r="WQ8" s="43"/>
      <c r="WR8" s="43"/>
      <c r="WS8" s="43"/>
      <c r="WT8" s="43"/>
      <c r="WU8" s="43"/>
      <c r="WV8" s="43"/>
      <c r="WW8" s="43"/>
      <c r="WX8" s="43"/>
      <c r="WY8" s="43"/>
      <c r="WZ8" s="43"/>
      <c r="XA8" s="43"/>
      <c r="XB8" s="43"/>
      <c r="XC8" s="43"/>
      <c r="XD8" s="43"/>
      <c r="XE8" s="43"/>
      <c r="XF8" s="43"/>
      <c r="XG8" s="43"/>
      <c r="XH8" s="43"/>
      <c r="XI8" s="43"/>
      <c r="XJ8" s="43"/>
      <c r="XK8" s="43"/>
      <c r="XL8" s="43"/>
      <c r="XM8" s="43"/>
      <c r="XN8" s="43"/>
      <c r="XO8" s="43"/>
      <c r="XP8" s="43"/>
      <c r="XQ8" s="43"/>
      <c r="XR8" s="43"/>
      <c r="XS8" s="43"/>
      <c r="XT8" s="43"/>
      <c r="XU8" s="43"/>
      <c r="XV8" s="43"/>
      <c r="XW8" s="43"/>
      <c r="XX8" s="43"/>
      <c r="XY8" s="43"/>
      <c r="XZ8" s="43"/>
      <c r="YA8" s="43"/>
      <c r="YB8" s="43"/>
      <c r="YC8" s="43"/>
      <c r="YD8" s="43"/>
      <c r="YE8" s="43"/>
      <c r="YF8" s="43"/>
      <c r="YG8" s="43"/>
      <c r="YH8" s="43"/>
      <c r="YI8" s="43"/>
      <c r="YJ8" s="43"/>
      <c r="YK8" s="43"/>
      <c r="YL8" s="43"/>
      <c r="YM8" s="43"/>
      <c r="YN8" s="43"/>
      <c r="YO8" s="43"/>
      <c r="YP8" s="43"/>
      <c r="YQ8" s="43"/>
      <c r="YR8" s="43"/>
      <c r="YS8" s="43"/>
      <c r="YT8" s="43"/>
      <c r="YU8" s="43"/>
      <c r="YV8" s="43"/>
      <c r="YW8" s="43"/>
      <c r="YX8" s="43"/>
      <c r="YY8" s="43"/>
      <c r="YZ8" s="43"/>
      <c r="ZA8" s="43"/>
      <c r="ZB8" s="43"/>
      <c r="ZC8" s="43"/>
      <c r="ZD8" s="43"/>
      <c r="ZE8" s="43"/>
      <c r="ZF8" s="43"/>
      <c r="ZG8" s="43"/>
      <c r="ZH8" s="43"/>
      <c r="ZI8" s="43"/>
      <c r="ZJ8" s="43"/>
      <c r="ZK8" s="43"/>
      <c r="ZL8" s="43"/>
      <c r="ZM8" s="43"/>
      <c r="ZN8" s="43"/>
      <c r="ZO8" s="43"/>
      <c r="ZP8" s="43"/>
      <c r="ZQ8" s="43"/>
      <c r="ZR8" s="43"/>
      <c r="ZS8" s="43"/>
      <c r="ZT8" s="43"/>
      <c r="ZU8" s="43"/>
      <c r="ZV8" s="43"/>
      <c r="ZW8" s="43"/>
      <c r="ZX8" s="43"/>
      <c r="ZY8" s="43"/>
      <c r="ZZ8" s="43"/>
      <c r="AAA8" s="43"/>
      <c r="AAB8" s="43"/>
      <c r="AAC8" s="43"/>
      <c r="AAD8" s="43"/>
      <c r="AAE8" s="43"/>
      <c r="AAF8" s="43"/>
      <c r="AAG8" s="43"/>
      <c r="AAH8" s="43"/>
      <c r="AAI8" s="43"/>
      <c r="AAJ8" s="43"/>
      <c r="AAK8" s="43"/>
      <c r="AAL8" s="43"/>
      <c r="AAM8" s="43"/>
      <c r="AAN8" s="43"/>
      <c r="AAO8" s="43"/>
      <c r="AAP8" s="43"/>
      <c r="AAQ8" s="43"/>
      <c r="AAR8" s="43"/>
      <c r="AAS8" s="43"/>
      <c r="AAT8" s="43"/>
      <c r="AAU8" s="43"/>
      <c r="AAV8" s="43"/>
      <c r="AAW8" s="43"/>
      <c r="AAX8" s="43"/>
      <c r="AAY8" s="43"/>
      <c r="AAZ8" s="43"/>
      <c r="ABA8" s="43"/>
      <c r="ABB8" s="43"/>
      <c r="ABC8" s="43"/>
      <c r="ABD8" s="43"/>
      <c r="ABE8" s="43"/>
      <c r="ABF8" s="43"/>
      <c r="ABG8" s="43"/>
      <c r="ABH8" s="43"/>
      <c r="ABI8" s="43"/>
      <c r="ABJ8" s="43"/>
      <c r="ABK8" s="43"/>
      <c r="ABL8" s="43"/>
      <c r="ABM8" s="43"/>
      <c r="ABN8" s="43"/>
      <c r="ABO8" s="43"/>
      <c r="ABP8" s="43"/>
      <c r="ABQ8" s="43"/>
      <c r="ABR8" s="43"/>
      <c r="ABS8" s="43"/>
      <c r="ABT8" s="43"/>
      <c r="ABU8" s="43"/>
      <c r="ABV8" s="43"/>
      <c r="ABW8" s="43"/>
      <c r="ABX8" s="43"/>
      <c r="ABY8" s="43"/>
      <c r="ABZ8" s="43"/>
      <c r="ACA8" s="43"/>
      <c r="ACB8" s="43"/>
      <c r="ACC8" s="43"/>
      <c r="ACD8" s="43"/>
      <c r="ACE8" s="43"/>
      <c r="ACF8" s="43"/>
      <c r="ACG8" s="43"/>
      <c r="ACH8" s="43"/>
      <c r="ACI8" s="43"/>
      <c r="ACJ8" s="43"/>
      <c r="ACK8" s="43"/>
      <c r="ACL8" s="43"/>
      <c r="ACM8" s="43"/>
      <c r="ACN8" s="43"/>
      <c r="ACO8" s="43"/>
      <c r="ACP8" s="43"/>
      <c r="ACQ8" s="43"/>
      <c r="ACR8" s="43"/>
      <c r="ACS8" s="43"/>
      <c r="ACT8" s="43"/>
      <c r="ACU8" s="43"/>
      <c r="ACV8" s="43"/>
      <c r="ACW8" s="43"/>
      <c r="ACX8" s="43"/>
      <c r="ACY8" s="43"/>
      <c r="ACZ8" s="43"/>
      <c r="ADA8" s="43"/>
    </row>
    <row r="9" spans="1:781" s="44" customFormat="1" ht="13.5" customHeight="1" x14ac:dyDescent="0.2">
      <c r="A9" s="88" t="s">
        <v>36</v>
      </c>
      <c r="B9" s="88" t="s">
        <v>37</v>
      </c>
      <c r="C9" s="89" t="s">
        <v>28</v>
      </c>
      <c r="D9" s="90" t="s">
        <v>59</v>
      </c>
      <c r="E9" s="47">
        <v>75</v>
      </c>
      <c r="F9" s="60">
        <v>4</v>
      </c>
      <c r="G9" s="38">
        <v>50.45</v>
      </c>
      <c r="H9" s="39">
        <v>50.01</v>
      </c>
      <c r="I9" s="38">
        <f>SUM(G9,H9)</f>
        <v>100.46000000000001</v>
      </c>
      <c r="J9" s="61">
        <v>3</v>
      </c>
      <c r="K9" s="60">
        <v>78</v>
      </c>
      <c r="L9" s="60">
        <v>5</v>
      </c>
      <c r="M9" s="60">
        <v>70</v>
      </c>
      <c r="N9" s="60">
        <v>5</v>
      </c>
      <c r="O9" s="38">
        <v>61</v>
      </c>
      <c r="P9" s="41">
        <f>O9*1.5</f>
        <v>91.5</v>
      </c>
      <c r="Q9" s="61">
        <v>4</v>
      </c>
      <c r="R9" s="41">
        <f>K9+M9+P9</f>
        <v>239.5</v>
      </c>
      <c r="S9" s="61"/>
      <c r="T9" s="41">
        <f>SUM(E9+I9+K9+M9+P9)</f>
        <v>414.96000000000004</v>
      </c>
      <c r="U9" s="47">
        <v>5</v>
      </c>
      <c r="V9" s="17" t="str">
        <f t="shared" si="0"/>
        <v>Hüter</v>
      </c>
      <c r="W9" s="17" t="str">
        <f t="shared" si="0"/>
        <v>Torsten</v>
      </c>
      <c r="X9" s="17" t="str">
        <f t="shared" si="0"/>
        <v>AF Hohenschönhausen</v>
      </c>
      <c r="Y9" s="61" t="str">
        <f t="shared" si="0"/>
        <v>LH</v>
      </c>
      <c r="Z9" s="38">
        <v>65.92</v>
      </c>
      <c r="AA9" s="38">
        <v>62.07</v>
      </c>
      <c r="AB9" s="42">
        <f>SUM(Z9,AA9)</f>
        <v>127.99000000000001</v>
      </c>
      <c r="AC9" s="76">
        <v>1</v>
      </c>
      <c r="AD9" s="38">
        <v>91.48</v>
      </c>
      <c r="AE9" s="41">
        <f>AD9*1.5</f>
        <v>137.22</v>
      </c>
      <c r="AF9" s="76">
        <v>2</v>
      </c>
      <c r="AG9" s="41">
        <f>SUM(T9,AB9,AE9)</f>
        <v>680.17000000000007</v>
      </c>
      <c r="AH9" s="76">
        <v>2</v>
      </c>
      <c r="AI9" s="40"/>
      <c r="AJ9" s="61"/>
      <c r="AK9" s="38"/>
      <c r="AL9" s="41"/>
      <c r="AM9" s="61"/>
      <c r="AN9" s="41"/>
      <c r="AO9" s="41"/>
      <c r="AP9" s="61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  <c r="TJ9" s="43"/>
      <c r="TK9" s="43"/>
      <c r="TL9" s="43"/>
      <c r="TM9" s="43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  <c r="YI9" s="43"/>
      <c r="YJ9" s="43"/>
      <c r="YK9" s="43"/>
      <c r="YL9" s="43"/>
      <c r="YM9" s="43"/>
      <c r="YN9" s="43"/>
      <c r="YO9" s="43"/>
      <c r="YP9" s="43"/>
      <c r="YQ9" s="43"/>
      <c r="YR9" s="43"/>
      <c r="YS9" s="43"/>
      <c r="YT9" s="43"/>
      <c r="YU9" s="43"/>
      <c r="YV9" s="43"/>
      <c r="YW9" s="43"/>
      <c r="YX9" s="43"/>
      <c r="YY9" s="43"/>
      <c r="YZ9" s="43"/>
      <c r="ZA9" s="43"/>
      <c r="ZB9" s="43"/>
      <c r="ZC9" s="43"/>
      <c r="ZD9" s="43"/>
      <c r="ZE9" s="43"/>
      <c r="ZF9" s="43"/>
      <c r="ZG9" s="43"/>
      <c r="ZH9" s="43"/>
      <c r="ZI9" s="43"/>
      <c r="ZJ9" s="43"/>
      <c r="ZK9" s="43"/>
      <c r="ZL9" s="43"/>
      <c r="ZM9" s="43"/>
      <c r="ZN9" s="43"/>
      <c r="ZO9" s="43"/>
      <c r="ZP9" s="43"/>
      <c r="ZQ9" s="43"/>
      <c r="ZR9" s="43"/>
      <c r="ZS9" s="43"/>
      <c r="ZT9" s="43"/>
      <c r="ZU9" s="43"/>
      <c r="ZV9" s="43"/>
      <c r="ZW9" s="43"/>
      <c r="ZX9" s="43"/>
      <c r="ZY9" s="43"/>
      <c r="ZZ9" s="43"/>
      <c r="AAA9" s="43"/>
      <c r="AAB9" s="43"/>
      <c r="AAC9" s="43"/>
      <c r="AAD9" s="43"/>
      <c r="AAE9" s="43"/>
      <c r="AAF9" s="43"/>
      <c r="AAG9" s="43"/>
      <c r="AAH9" s="43"/>
      <c r="AAI9" s="43"/>
      <c r="AAJ9" s="43"/>
      <c r="AAK9" s="43"/>
      <c r="AAL9" s="43"/>
      <c r="AAM9" s="43"/>
      <c r="AAN9" s="43"/>
      <c r="AAO9" s="43"/>
      <c r="AAP9" s="43"/>
      <c r="AAQ9" s="43"/>
      <c r="AAR9" s="43"/>
      <c r="AAS9" s="43"/>
      <c r="AAT9" s="43"/>
      <c r="AAU9" s="43"/>
      <c r="AAV9" s="43"/>
      <c r="AAW9" s="43"/>
      <c r="AAX9" s="43"/>
      <c r="AAY9" s="43"/>
      <c r="AAZ9" s="43"/>
      <c r="ABA9" s="43"/>
      <c r="ABB9" s="43"/>
      <c r="ABC9" s="43"/>
      <c r="ABD9" s="43"/>
      <c r="ABE9" s="43"/>
      <c r="ABF9" s="43"/>
      <c r="ABG9" s="43"/>
      <c r="ABH9" s="43"/>
      <c r="ABI9" s="43"/>
      <c r="ABJ9" s="43"/>
      <c r="ABK9" s="43"/>
      <c r="ABL9" s="43"/>
      <c r="ABM9" s="43"/>
      <c r="ABN9" s="43"/>
      <c r="ABO9" s="43"/>
      <c r="ABP9" s="43"/>
      <c r="ABQ9" s="43"/>
      <c r="ABR9" s="43"/>
      <c r="ABS9" s="43"/>
      <c r="ABT9" s="43"/>
      <c r="ABU9" s="43"/>
      <c r="ABV9" s="43"/>
      <c r="ABW9" s="43"/>
      <c r="ABX9" s="43"/>
      <c r="ABY9" s="43"/>
      <c r="ABZ9" s="43"/>
      <c r="ACA9" s="43"/>
      <c r="ACB9" s="43"/>
      <c r="ACC9" s="43"/>
      <c r="ACD9" s="43"/>
      <c r="ACE9" s="43"/>
      <c r="ACF9" s="43"/>
      <c r="ACG9" s="43"/>
      <c r="ACH9" s="43"/>
      <c r="ACI9" s="43"/>
      <c r="ACJ9" s="43"/>
      <c r="ACK9" s="43"/>
      <c r="ACL9" s="43"/>
      <c r="ACM9" s="43"/>
      <c r="ACN9" s="43"/>
      <c r="ACO9" s="43"/>
      <c r="ACP9" s="43"/>
      <c r="ACQ9" s="43"/>
      <c r="ACR9" s="43"/>
      <c r="ACS9" s="43"/>
      <c r="ACT9" s="43"/>
      <c r="ACU9" s="43"/>
      <c r="ACV9" s="43"/>
      <c r="ACW9" s="43"/>
      <c r="ACX9" s="43"/>
      <c r="ACY9" s="43"/>
      <c r="ACZ9" s="43"/>
      <c r="ADA9" s="43"/>
    </row>
    <row r="10" spans="1:781" s="44" customFormat="1" ht="9" customHeight="1" x14ac:dyDescent="0.2">
      <c r="A10" s="81"/>
      <c r="B10" s="82"/>
      <c r="C10" s="83"/>
      <c r="D10" s="78"/>
      <c r="E10" s="63"/>
      <c r="F10" s="64"/>
      <c r="G10" s="65"/>
      <c r="H10" s="66"/>
      <c r="I10" s="64"/>
      <c r="J10" s="67"/>
      <c r="K10" s="64"/>
      <c r="L10" s="64"/>
      <c r="M10" s="64"/>
      <c r="N10" s="64"/>
      <c r="O10" s="65"/>
      <c r="P10" s="65"/>
      <c r="Q10" s="67"/>
      <c r="R10" s="68"/>
      <c r="S10" s="67"/>
      <c r="T10" s="68"/>
      <c r="U10" s="63"/>
      <c r="V10" s="69"/>
      <c r="W10" s="74"/>
      <c r="X10" s="69"/>
      <c r="Y10" s="67"/>
      <c r="Z10" s="65"/>
      <c r="AA10" s="65"/>
      <c r="AB10" s="70"/>
      <c r="AC10" s="71"/>
      <c r="AD10" s="65"/>
      <c r="AE10" s="65"/>
      <c r="AF10" s="71"/>
      <c r="AG10" s="65"/>
      <c r="AH10" s="67"/>
      <c r="AI10" s="72"/>
      <c r="AJ10" s="67"/>
      <c r="AK10" s="65"/>
      <c r="AL10" s="65"/>
      <c r="AM10" s="65"/>
      <c r="AN10" s="65"/>
      <c r="AO10" s="65"/>
      <c r="AP10" s="7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  <c r="JC10" s="43"/>
      <c r="JD10" s="43"/>
      <c r="JE10" s="43"/>
      <c r="JF10" s="43"/>
      <c r="JG10" s="43"/>
      <c r="JH10" s="43"/>
      <c r="JI10" s="43"/>
      <c r="JJ10" s="43"/>
      <c r="JK10" s="43"/>
      <c r="JL10" s="43"/>
      <c r="JM10" s="43"/>
      <c r="JN10" s="43"/>
      <c r="JO10" s="43"/>
      <c r="JP10" s="43"/>
      <c r="JQ10" s="43"/>
      <c r="JR10" s="43"/>
      <c r="JS10" s="43"/>
      <c r="JT10" s="43"/>
      <c r="JU10" s="43"/>
      <c r="JV10" s="43"/>
      <c r="JW10" s="43"/>
      <c r="JX10" s="43"/>
      <c r="JY10" s="43"/>
      <c r="JZ10" s="43"/>
      <c r="KA10" s="43"/>
      <c r="KB10" s="43"/>
      <c r="KC10" s="43"/>
      <c r="KD10" s="43"/>
      <c r="KE10" s="43"/>
      <c r="KF10" s="43"/>
      <c r="KG10" s="43"/>
      <c r="KH10" s="43"/>
      <c r="KI10" s="43"/>
      <c r="KJ10" s="43"/>
      <c r="KK10" s="43"/>
      <c r="KL10" s="43"/>
      <c r="KM10" s="43"/>
      <c r="KN10" s="43"/>
      <c r="KO10" s="43"/>
      <c r="KP10" s="43"/>
      <c r="KQ10" s="43"/>
      <c r="KR10" s="43"/>
      <c r="KS10" s="43"/>
      <c r="KT10" s="43"/>
      <c r="KU10" s="43"/>
      <c r="KV10" s="43"/>
      <c r="KW10" s="43"/>
      <c r="KX10" s="43"/>
      <c r="KY10" s="43"/>
      <c r="KZ10" s="43"/>
      <c r="LA10" s="43"/>
      <c r="LB10" s="43"/>
      <c r="LC10" s="43"/>
      <c r="LD10" s="43"/>
      <c r="LE10" s="43"/>
      <c r="LF10" s="43"/>
      <c r="LG10" s="43"/>
      <c r="LH10" s="43"/>
      <c r="LI10" s="43"/>
      <c r="LJ10" s="43"/>
      <c r="LK10" s="43"/>
      <c r="LL10" s="43"/>
      <c r="LM10" s="43"/>
      <c r="LN10" s="43"/>
      <c r="LO10" s="43"/>
      <c r="LP10" s="43"/>
      <c r="LQ10" s="43"/>
      <c r="LR10" s="43"/>
      <c r="LS10" s="43"/>
      <c r="LT10" s="43"/>
      <c r="LU10" s="43"/>
      <c r="LV10" s="43"/>
      <c r="LW10" s="43"/>
      <c r="LX10" s="43"/>
      <c r="LY10" s="43"/>
      <c r="LZ10" s="43"/>
      <c r="MA10" s="43"/>
      <c r="MB10" s="43"/>
      <c r="MC10" s="43"/>
      <c r="MD10" s="43"/>
      <c r="ME10" s="43"/>
      <c r="MF10" s="43"/>
      <c r="MG10" s="43"/>
      <c r="MH10" s="43"/>
      <c r="MI10" s="43"/>
      <c r="MJ10" s="43"/>
      <c r="MK10" s="43"/>
      <c r="ML10" s="43"/>
      <c r="MM10" s="43"/>
      <c r="MN10" s="43"/>
      <c r="MO10" s="43"/>
      <c r="MP10" s="43"/>
      <c r="MQ10" s="43"/>
      <c r="MR10" s="43"/>
      <c r="MS10" s="43"/>
      <c r="MT10" s="43"/>
      <c r="MU10" s="43"/>
      <c r="MV10" s="43"/>
      <c r="MW10" s="43"/>
      <c r="MX10" s="43"/>
      <c r="MY10" s="43"/>
      <c r="MZ10" s="43"/>
      <c r="NA10" s="43"/>
      <c r="NB10" s="43"/>
      <c r="NC10" s="43"/>
      <c r="ND10" s="43"/>
      <c r="NE10" s="43"/>
      <c r="NF10" s="43"/>
      <c r="NG10" s="43"/>
      <c r="NH10" s="43"/>
      <c r="NI10" s="43"/>
      <c r="NJ10" s="43"/>
      <c r="NK10" s="43"/>
      <c r="NL10" s="43"/>
      <c r="NM10" s="43"/>
      <c r="NN10" s="43"/>
      <c r="NO10" s="43"/>
      <c r="NP10" s="43"/>
      <c r="NQ10" s="43"/>
      <c r="NR10" s="43"/>
      <c r="NS10" s="43"/>
      <c r="NT10" s="43"/>
      <c r="NU10" s="43"/>
      <c r="NV10" s="43"/>
      <c r="NW10" s="43"/>
      <c r="NX10" s="43"/>
      <c r="NY10" s="43"/>
      <c r="NZ10" s="43"/>
      <c r="OA10" s="43"/>
      <c r="OB10" s="43"/>
      <c r="OC10" s="43"/>
      <c r="OD10" s="43"/>
      <c r="OE10" s="43"/>
      <c r="OF10" s="43"/>
      <c r="OG10" s="43"/>
      <c r="OH10" s="43"/>
      <c r="OI10" s="43"/>
      <c r="OJ10" s="43"/>
      <c r="OK10" s="43"/>
      <c r="OL10" s="43"/>
      <c r="OM10" s="43"/>
      <c r="ON10" s="43"/>
      <c r="OO10" s="43"/>
      <c r="OP10" s="43"/>
      <c r="OQ10" s="43"/>
      <c r="OR10" s="43"/>
      <c r="OS10" s="43"/>
      <c r="OT10" s="43"/>
      <c r="OU10" s="43"/>
      <c r="OV10" s="43"/>
      <c r="OW10" s="43"/>
      <c r="OX10" s="43"/>
      <c r="OY10" s="43"/>
      <c r="OZ10" s="43"/>
      <c r="PA10" s="43"/>
      <c r="PB10" s="43"/>
      <c r="PC10" s="43"/>
      <c r="PD10" s="43"/>
      <c r="PE10" s="43"/>
      <c r="PF10" s="43"/>
      <c r="PG10" s="43"/>
      <c r="PH10" s="43"/>
      <c r="PI10" s="43"/>
      <c r="PJ10" s="43"/>
      <c r="PK10" s="43"/>
      <c r="PL10" s="43"/>
      <c r="PM10" s="43"/>
      <c r="PN10" s="43"/>
      <c r="PO10" s="43"/>
      <c r="PP10" s="43"/>
      <c r="PQ10" s="43"/>
      <c r="PR10" s="43"/>
      <c r="PS10" s="43"/>
      <c r="PT10" s="43"/>
      <c r="PU10" s="43"/>
      <c r="PV10" s="43"/>
      <c r="PW10" s="43"/>
      <c r="PX10" s="43"/>
      <c r="PY10" s="43"/>
      <c r="PZ10" s="43"/>
      <c r="QA10" s="43"/>
      <c r="QB10" s="43"/>
      <c r="QC10" s="43"/>
      <c r="QD10" s="43"/>
      <c r="QE10" s="43"/>
      <c r="QF10" s="43"/>
      <c r="QG10" s="43"/>
      <c r="QH10" s="43"/>
      <c r="QI10" s="43"/>
      <c r="QJ10" s="43"/>
      <c r="QK10" s="43"/>
      <c r="QL10" s="43"/>
      <c r="QM10" s="43"/>
      <c r="QN10" s="43"/>
      <c r="QO10" s="43"/>
      <c r="QP10" s="43"/>
      <c r="QQ10" s="43"/>
      <c r="QR10" s="43"/>
      <c r="QS10" s="43"/>
      <c r="QT10" s="43"/>
      <c r="QU10" s="43"/>
      <c r="QV10" s="43"/>
      <c r="QW10" s="43"/>
      <c r="QX10" s="43"/>
      <c r="QY10" s="43"/>
      <c r="QZ10" s="43"/>
      <c r="RA10" s="43"/>
      <c r="RB10" s="43"/>
      <c r="RC10" s="43"/>
      <c r="RD10" s="43"/>
      <c r="RE10" s="43"/>
      <c r="RF10" s="43"/>
      <c r="RG10" s="43"/>
      <c r="RH10" s="43"/>
      <c r="RI10" s="43"/>
      <c r="RJ10" s="43"/>
      <c r="RK10" s="43"/>
      <c r="RL10" s="43"/>
      <c r="RM10" s="43"/>
      <c r="RN10" s="43"/>
      <c r="RO10" s="43"/>
      <c r="RP10" s="43"/>
      <c r="RQ10" s="43"/>
      <c r="RR10" s="43"/>
      <c r="RS10" s="43"/>
      <c r="RT10" s="43"/>
      <c r="RU10" s="43"/>
      <c r="RV10" s="43"/>
      <c r="RW10" s="43"/>
      <c r="RX10" s="43"/>
      <c r="RY10" s="43"/>
      <c r="RZ10" s="43"/>
      <c r="SA10" s="43"/>
      <c r="SB10" s="43"/>
      <c r="SC10" s="43"/>
      <c r="SD10" s="43"/>
      <c r="SE10" s="43"/>
      <c r="SF10" s="43"/>
      <c r="SG10" s="43"/>
      <c r="SH10" s="43"/>
      <c r="SI10" s="43"/>
      <c r="SJ10" s="43"/>
      <c r="SK10" s="43"/>
      <c r="SL10" s="43"/>
      <c r="SM10" s="43"/>
      <c r="SN10" s="43"/>
      <c r="SO10" s="43"/>
      <c r="SP10" s="43"/>
      <c r="SQ10" s="43"/>
      <c r="SR10" s="43"/>
      <c r="SS10" s="43"/>
      <c r="ST10" s="43"/>
      <c r="SU10" s="43"/>
      <c r="SV10" s="43"/>
      <c r="SW10" s="43"/>
      <c r="SX10" s="43"/>
      <c r="SY10" s="43"/>
      <c r="SZ10" s="43"/>
      <c r="TA10" s="43"/>
      <c r="TB10" s="43"/>
      <c r="TC10" s="43"/>
      <c r="TD10" s="43"/>
      <c r="TE10" s="43"/>
      <c r="TF10" s="43"/>
      <c r="TG10" s="43"/>
      <c r="TH10" s="43"/>
      <c r="TI10" s="43"/>
      <c r="TJ10" s="43"/>
      <c r="TK10" s="43"/>
      <c r="TL10" s="43"/>
      <c r="TM10" s="43"/>
      <c r="TN10" s="43"/>
      <c r="TO10" s="43"/>
      <c r="TP10" s="43"/>
      <c r="TQ10" s="43"/>
      <c r="TR10" s="43"/>
      <c r="TS10" s="43"/>
      <c r="TT10" s="43"/>
      <c r="TU10" s="43"/>
      <c r="TV10" s="43"/>
      <c r="TW10" s="43"/>
      <c r="TX10" s="43"/>
      <c r="TY10" s="43"/>
      <c r="TZ10" s="43"/>
      <c r="UA10" s="43"/>
      <c r="UB10" s="43"/>
      <c r="UC10" s="43"/>
      <c r="UD10" s="43"/>
      <c r="UE10" s="43"/>
      <c r="UF10" s="43"/>
      <c r="UG10" s="43"/>
      <c r="UH10" s="43"/>
      <c r="UI10" s="43"/>
      <c r="UJ10" s="43"/>
      <c r="UK10" s="43"/>
      <c r="UL10" s="43"/>
      <c r="UM10" s="43"/>
      <c r="UN10" s="43"/>
      <c r="UO10" s="43"/>
      <c r="UP10" s="43"/>
      <c r="UQ10" s="43"/>
      <c r="UR10" s="43"/>
      <c r="US10" s="43"/>
      <c r="UT10" s="43"/>
      <c r="UU10" s="43"/>
      <c r="UV10" s="43"/>
      <c r="UW10" s="43"/>
      <c r="UX10" s="43"/>
      <c r="UY10" s="43"/>
      <c r="UZ10" s="43"/>
      <c r="VA10" s="43"/>
      <c r="VB10" s="43"/>
      <c r="VC10" s="43"/>
      <c r="VD10" s="43"/>
      <c r="VE10" s="43"/>
      <c r="VF10" s="43"/>
      <c r="VG10" s="43"/>
      <c r="VH10" s="43"/>
      <c r="VI10" s="43"/>
      <c r="VJ10" s="43"/>
      <c r="VK10" s="43"/>
      <c r="VL10" s="43"/>
      <c r="VM10" s="43"/>
      <c r="VN10" s="43"/>
      <c r="VO10" s="43"/>
      <c r="VP10" s="43"/>
      <c r="VQ10" s="43"/>
      <c r="VR10" s="43"/>
      <c r="VS10" s="43"/>
      <c r="VT10" s="43"/>
      <c r="VU10" s="43"/>
      <c r="VV10" s="43"/>
      <c r="VW10" s="43"/>
      <c r="VX10" s="43"/>
      <c r="VY10" s="43"/>
      <c r="VZ10" s="43"/>
      <c r="WA10" s="43"/>
      <c r="WB10" s="43"/>
      <c r="WC10" s="43"/>
      <c r="WD10" s="43"/>
      <c r="WE10" s="43"/>
      <c r="WF10" s="43"/>
      <c r="WG10" s="43"/>
      <c r="WH10" s="43"/>
      <c r="WI10" s="43"/>
      <c r="WJ10" s="43"/>
      <c r="WK10" s="43"/>
      <c r="WL10" s="43"/>
      <c r="WM10" s="43"/>
      <c r="WN10" s="43"/>
      <c r="WO10" s="43"/>
      <c r="WP10" s="43"/>
      <c r="WQ10" s="43"/>
      <c r="WR10" s="43"/>
      <c r="WS10" s="43"/>
      <c r="WT10" s="43"/>
      <c r="WU10" s="43"/>
      <c r="WV10" s="43"/>
      <c r="WW10" s="43"/>
      <c r="WX10" s="43"/>
      <c r="WY10" s="43"/>
      <c r="WZ10" s="43"/>
      <c r="XA10" s="43"/>
      <c r="XB10" s="43"/>
      <c r="XC10" s="43"/>
      <c r="XD10" s="43"/>
      <c r="XE10" s="43"/>
      <c r="XF10" s="43"/>
      <c r="XG10" s="43"/>
      <c r="XH10" s="43"/>
      <c r="XI10" s="43"/>
      <c r="XJ10" s="43"/>
      <c r="XK10" s="43"/>
      <c r="XL10" s="43"/>
      <c r="XM10" s="43"/>
      <c r="XN10" s="43"/>
      <c r="XO10" s="43"/>
      <c r="XP10" s="43"/>
      <c r="XQ10" s="43"/>
      <c r="XR10" s="43"/>
      <c r="XS10" s="43"/>
      <c r="XT10" s="43"/>
      <c r="XU10" s="43"/>
      <c r="XV10" s="43"/>
      <c r="XW10" s="43"/>
      <c r="XX10" s="43"/>
      <c r="XY10" s="43"/>
      <c r="XZ10" s="43"/>
      <c r="YA10" s="43"/>
      <c r="YB10" s="43"/>
      <c r="YC10" s="43"/>
      <c r="YD10" s="43"/>
      <c r="YE10" s="43"/>
      <c r="YF10" s="43"/>
      <c r="YG10" s="43"/>
      <c r="YH10" s="43"/>
      <c r="YI10" s="43"/>
      <c r="YJ10" s="43"/>
      <c r="YK10" s="43"/>
      <c r="YL10" s="43"/>
      <c r="YM10" s="43"/>
      <c r="YN10" s="43"/>
      <c r="YO10" s="43"/>
      <c r="YP10" s="43"/>
      <c r="YQ10" s="43"/>
      <c r="YR10" s="43"/>
      <c r="YS10" s="43"/>
      <c r="YT10" s="43"/>
      <c r="YU10" s="43"/>
      <c r="YV10" s="43"/>
      <c r="YW10" s="43"/>
      <c r="YX10" s="43"/>
      <c r="YY10" s="43"/>
      <c r="YZ10" s="43"/>
      <c r="ZA10" s="43"/>
      <c r="ZB10" s="43"/>
      <c r="ZC10" s="43"/>
      <c r="ZD10" s="43"/>
      <c r="ZE10" s="43"/>
      <c r="ZF10" s="43"/>
      <c r="ZG10" s="43"/>
      <c r="ZH10" s="43"/>
      <c r="ZI10" s="43"/>
      <c r="ZJ10" s="43"/>
      <c r="ZK10" s="43"/>
      <c r="ZL10" s="43"/>
      <c r="ZM10" s="43"/>
      <c r="ZN10" s="43"/>
      <c r="ZO10" s="43"/>
      <c r="ZP10" s="43"/>
      <c r="ZQ10" s="43"/>
      <c r="ZR10" s="43"/>
      <c r="ZS10" s="43"/>
      <c r="ZT10" s="43"/>
      <c r="ZU10" s="43"/>
      <c r="ZV10" s="43"/>
      <c r="ZW10" s="43"/>
      <c r="ZX10" s="43"/>
      <c r="ZY10" s="43"/>
      <c r="ZZ10" s="43"/>
      <c r="AAA10" s="43"/>
      <c r="AAB10" s="43"/>
      <c r="AAC10" s="43"/>
      <c r="AAD10" s="43"/>
      <c r="AAE10" s="43"/>
      <c r="AAF10" s="43"/>
      <c r="AAG10" s="43"/>
      <c r="AAH10" s="43"/>
      <c r="AAI10" s="43"/>
      <c r="AAJ10" s="43"/>
      <c r="AAK10" s="43"/>
      <c r="AAL10" s="43"/>
      <c r="AAM10" s="43"/>
      <c r="AAN10" s="43"/>
      <c r="AAO10" s="43"/>
      <c r="AAP10" s="43"/>
      <c r="AAQ10" s="43"/>
      <c r="AAR10" s="43"/>
      <c r="AAS10" s="43"/>
      <c r="AAT10" s="43"/>
      <c r="AAU10" s="43"/>
      <c r="AAV10" s="43"/>
      <c r="AAW10" s="43"/>
      <c r="AAX10" s="43"/>
      <c r="AAY10" s="43"/>
      <c r="AAZ10" s="43"/>
      <c r="ABA10" s="43"/>
      <c r="ABB10" s="43"/>
      <c r="ABC10" s="43"/>
      <c r="ABD10" s="43"/>
      <c r="ABE10" s="43"/>
      <c r="ABF10" s="43"/>
      <c r="ABG10" s="43"/>
      <c r="ABH10" s="43"/>
      <c r="ABI10" s="43"/>
      <c r="ABJ10" s="43"/>
      <c r="ABK10" s="43"/>
      <c r="ABL10" s="43"/>
      <c r="ABM10" s="43"/>
      <c r="ABN10" s="43"/>
      <c r="ABO10" s="43"/>
      <c r="ABP10" s="43"/>
      <c r="ABQ10" s="43"/>
      <c r="ABR10" s="43"/>
      <c r="ABS10" s="43"/>
      <c r="ABT10" s="43"/>
      <c r="ABU10" s="43"/>
      <c r="ABV10" s="43"/>
      <c r="ABW10" s="43"/>
      <c r="ABX10" s="43"/>
      <c r="ABY10" s="43"/>
      <c r="ABZ10" s="43"/>
      <c r="ACA10" s="43"/>
      <c r="ACB10" s="43"/>
      <c r="ACC10" s="43"/>
      <c r="ACD10" s="43"/>
      <c r="ACE10" s="43"/>
      <c r="ACF10" s="43"/>
      <c r="ACG10" s="43"/>
      <c r="ACH10" s="43"/>
      <c r="ACI10" s="43"/>
      <c r="ACJ10" s="43"/>
      <c r="ACK10" s="43"/>
      <c r="ACL10" s="43"/>
      <c r="ACM10" s="43"/>
      <c r="ACN10" s="43"/>
      <c r="ACO10" s="43"/>
      <c r="ACP10" s="43"/>
      <c r="ACQ10" s="43"/>
      <c r="ACR10" s="43"/>
      <c r="ACS10" s="43"/>
      <c r="ACT10" s="43"/>
      <c r="ACU10" s="43"/>
      <c r="ACV10" s="43"/>
      <c r="ACW10" s="43"/>
      <c r="ACX10" s="43"/>
      <c r="ACY10" s="43"/>
      <c r="ACZ10" s="43"/>
      <c r="ADA10" s="43"/>
    </row>
    <row r="11" spans="1:781" s="44" customFormat="1" ht="14.1" customHeight="1" x14ac:dyDescent="0.2">
      <c r="A11" s="88" t="s">
        <v>33</v>
      </c>
      <c r="B11" s="88" t="s">
        <v>32</v>
      </c>
      <c r="C11" s="89" t="s">
        <v>31</v>
      </c>
      <c r="D11" s="90" t="s">
        <v>62</v>
      </c>
      <c r="E11" s="60">
        <v>80</v>
      </c>
      <c r="F11" s="60">
        <v>3</v>
      </c>
      <c r="G11" s="38">
        <v>34.61</v>
      </c>
      <c r="H11" s="39">
        <v>32.229999999999997</v>
      </c>
      <c r="I11" s="38">
        <f>SUM(G11,H11)</f>
        <v>66.84</v>
      </c>
      <c r="J11" s="61">
        <v>4</v>
      </c>
      <c r="K11" s="60">
        <v>98</v>
      </c>
      <c r="L11" s="77">
        <v>1</v>
      </c>
      <c r="M11" s="61">
        <v>75</v>
      </c>
      <c r="N11" s="77">
        <v>1</v>
      </c>
      <c r="O11" s="38">
        <v>57.43</v>
      </c>
      <c r="P11" s="41">
        <f>O11*1.5</f>
        <v>86.144999999999996</v>
      </c>
      <c r="Q11" s="77">
        <v>1</v>
      </c>
      <c r="R11" s="41">
        <f>K11+M11+P11</f>
        <v>259.14499999999998</v>
      </c>
      <c r="S11" s="61"/>
      <c r="T11" s="41">
        <f>SUM(E11+I11+K11+M11+P11)</f>
        <v>405.98500000000001</v>
      </c>
      <c r="U11" s="76">
        <v>1</v>
      </c>
      <c r="V11" s="17"/>
      <c r="W11" s="62"/>
      <c r="X11" s="17"/>
      <c r="Y11" s="61"/>
      <c r="Z11" s="38"/>
      <c r="AA11" s="38"/>
      <c r="AB11" s="42"/>
      <c r="AC11" s="46"/>
      <c r="AD11" s="38"/>
      <c r="AE11" s="41"/>
      <c r="AF11" s="46"/>
      <c r="AG11" s="41"/>
      <c r="AH11" s="61"/>
      <c r="AI11" s="40"/>
      <c r="AJ11" s="61"/>
      <c r="AK11" s="38"/>
      <c r="AL11" s="41"/>
      <c r="AM11" s="61"/>
      <c r="AN11" s="41"/>
      <c r="AO11" s="41"/>
      <c r="AP11" s="61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  <c r="JC11" s="43"/>
      <c r="JD11" s="43"/>
      <c r="JE11" s="43"/>
      <c r="JF11" s="43"/>
      <c r="JG11" s="43"/>
      <c r="JH11" s="43"/>
      <c r="JI11" s="43"/>
      <c r="JJ11" s="43"/>
      <c r="JK11" s="43"/>
      <c r="JL11" s="43"/>
      <c r="JM11" s="43"/>
      <c r="JN11" s="43"/>
      <c r="JO11" s="43"/>
      <c r="JP11" s="43"/>
      <c r="JQ11" s="43"/>
      <c r="JR11" s="43"/>
      <c r="JS11" s="43"/>
      <c r="JT11" s="43"/>
      <c r="JU11" s="43"/>
      <c r="JV11" s="43"/>
      <c r="JW11" s="43"/>
      <c r="JX11" s="43"/>
      <c r="JY11" s="43"/>
      <c r="JZ11" s="43"/>
      <c r="KA11" s="43"/>
      <c r="KB11" s="43"/>
      <c r="KC11" s="43"/>
      <c r="KD11" s="43"/>
      <c r="KE11" s="43"/>
      <c r="KF11" s="43"/>
      <c r="KG11" s="43"/>
      <c r="KH11" s="43"/>
      <c r="KI11" s="43"/>
      <c r="KJ11" s="43"/>
      <c r="KK11" s="43"/>
      <c r="KL11" s="43"/>
      <c r="KM11" s="43"/>
      <c r="KN11" s="43"/>
      <c r="KO11" s="43"/>
      <c r="KP11" s="43"/>
      <c r="KQ11" s="43"/>
      <c r="KR11" s="43"/>
      <c r="KS11" s="43"/>
      <c r="KT11" s="43"/>
      <c r="KU11" s="43"/>
      <c r="KV11" s="43"/>
      <c r="KW11" s="43"/>
      <c r="KX11" s="43"/>
      <c r="KY11" s="43"/>
      <c r="KZ11" s="43"/>
      <c r="LA11" s="43"/>
      <c r="LB11" s="43"/>
      <c r="LC11" s="43"/>
      <c r="LD11" s="43"/>
      <c r="LE11" s="43"/>
      <c r="LF11" s="43"/>
      <c r="LG11" s="43"/>
      <c r="LH11" s="43"/>
      <c r="LI11" s="43"/>
      <c r="LJ11" s="43"/>
      <c r="LK11" s="43"/>
      <c r="LL11" s="43"/>
      <c r="LM11" s="43"/>
      <c r="LN11" s="43"/>
      <c r="LO11" s="43"/>
      <c r="LP11" s="43"/>
      <c r="LQ11" s="43"/>
      <c r="LR11" s="43"/>
      <c r="LS11" s="43"/>
      <c r="LT11" s="43"/>
      <c r="LU11" s="43"/>
      <c r="LV11" s="43"/>
      <c r="LW11" s="43"/>
      <c r="LX11" s="43"/>
      <c r="LY11" s="43"/>
      <c r="LZ11" s="43"/>
      <c r="MA11" s="43"/>
      <c r="MB11" s="43"/>
      <c r="MC11" s="43"/>
      <c r="MD11" s="43"/>
      <c r="ME11" s="43"/>
      <c r="MF11" s="43"/>
      <c r="MG11" s="43"/>
      <c r="MH11" s="43"/>
      <c r="MI11" s="43"/>
      <c r="MJ11" s="43"/>
      <c r="MK11" s="43"/>
      <c r="ML11" s="43"/>
      <c r="MM11" s="43"/>
      <c r="MN11" s="43"/>
      <c r="MO11" s="43"/>
      <c r="MP11" s="43"/>
      <c r="MQ11" s="43"/>
      <c r="MR11" s="43"/>
      <c r="MS11" s="43"/>
      <c r="MT11" s="43"/>
      <c r="MU11" s="43"/>
      <c r="MV11" s="43"/>
      <c r="MW11" s="43"/>
      <c r="MX11" s="43"/>
      <c r="MY11" s="43"/>
      <c r="MZ11" s="43"/>
      <c r="NA11" s="43"/>
      <c r="NB11" s="43"/>
      <c r="NC11" s="43"/>
      <c r="ND11" s="43"/>
      <c r="NE11" s="43"/>
      <c r="NF11" s="43"/>
      <c r="NG11" s="43"/>
      <c r="NH11" s="43"/>
      <c r="NI11" s="43"/>
      <c r="NJ11" s="43"/>
      <c r="NK11" s="43"/>
      <c r="NL11" s="43"/>
      <c r="NM11" s="43"/>
      <c r="NN11" s="43"/>
      <c r="NO11" s="43"/>
      <c r="NP11" s="43"/>
      <c r="NQ11" s="43"/>
      <c r="NR11" s="43"/>
      <c r="NS11" s="43"/>
      <c r="NT11" s="43"/>
      <c r="NU11" s="43"/>
      <c r="NV11" s="43"/>
      <c r="NW11" s="43"/>
      <c r="NX11" s="43"/>
      <c r="NY11" s="43"/>
      <c r="NZ11" s="43"/>
      <c r="OA11" s="43"/>
      <c r="OB11" s="43"/>
      <c r="OC11" s="43"/>
      <c r="OD11" s="43"/>
      <c r="OE11" s="43"/>
      <c r="OF11" s="43"/>
      <c r="OG11" s="43"/>
      <c r="OH11" s="43"/>
      <c r="OI11" s="43"/>
      <c r="OJ11" s="43"/>
      <c r="OK11" s="43"/>
      <c r="OL11" s="43"/>
      <c r="OM11" s="43"/>
      <c r="ON11" s="43"/>
      <c r="OO11" s="43"/>
      <c r="OP11" s="43"/>
      <c r="OQ11" s="43"/>
      <c r="OR11" s="43"/>
      <c r="OS11" s="43"/>
      <c r="OT11" s="43"/>
      <c r="OU11" s="43"/>
      <c r="OV11" s="43"/>
      <c r="OW11" s="43"/>
      <c r="OX11" s="43"/>
      <c r="OY11" s="43"/>
      <c r="OZ11" s="43"/>
      <c r="PA11" s="43"/>
      <c r="PB11" s="43"/>
      <c r="PC11" s="43"/>
      <c r="PD11" s="43"/>
      <c r="PE11" s="43"/>
      <c r="PF11" s="43"/>
      <c r="PG11" s="43"/>
      <c r="PH11" s="43"/>
      <c r="PI11" s="43"/>
      <c r="PJ11" s="43"/>
      <c r="PK11" s="43"/>
      <c r="PL11" s="43"/>
      <c r="PM11" s="43"/>
      <c r="PN11" s="43"/>
      <c r="PO11" s="43"/>
      <c r="PP11" s="43"/>
      <c r="PQ11" s="43"/>
      <c r="PR11" s="43"/>
      <c r="PS11" s="43"/>
      <c r="PT11" s="43"/>
      <c r="PU11" s="43"/>
      <c r="PV11" s="43"/>
      <c r="PW11" s="43"/>
      <c r="PX11" s="43"/>
      <c r="PY11" s="43"/>
      <c r="PZ11" s="43"/>
      <c r="QA11" s="43"/>
      <c r="QB11" s="43"/>
      <c r="QC11" s="43"/>
      <c r="QD11" s="43"/>
      <c r="QE11" s="43"/>
      <c r="QF11" s="43"/>
      <c r="QG11" s="43"/>
      <c r="QH11" s="43"/>
      <c r="QI11" s="43"/>
      <c r="QJ11" s="43"/>
      <c r="QK11" s="43"/>
      <c r="QL11" s="43"/>
      <c r="QM11" s="43"/>
      <c r="QN11" s="43"/>
      <c r="QO11" s="43"/>
      <c r="QP11" s="43"/>
      <c r="QQ11" s="43"/>
      <c r="QR11" s="43"/>
      <c r="QS11" s="43"/>
      <c r="QT11" s="43"/>
      <c r="QU11" s="43"/>
      <c r="QV11" s="43"/>
      <c r="QW11" s="43"/>
      <c r="QX11" s="43"/>
      <c r="QY11" s="43"/>
      <c r="QZ11" s="43"/>
      <c r="RA11" s="43"/>
      <c r="RB11" s="43"/>
      <c r="RC11" s="43"/>
      <c r="RD11" s="43"/>
      <c r="RE11" s="43"/>
      <c r="RF11" s="43"/>
      <c r="RG11" s="43"/>
      <c r="RH11" s="43"/>
      <c r="RI11" s="43"/>
      <c r="RJ11" s="43"/>
      <c r="RK11" s="43"/>
      <c r="RL11" s="43"/>
      <c r="RM11" s="43"/>
      <c r="RN11" s="43"/>
      <c r="RO11" s="43"/>
      <c r="RP11" s="43"/>
      <c r="RQ11" s="43"/>
      <c r="RR11" s="43"/>
      <c r="RS11" s="43"/>
      <c r="RT11" s="43"/>
      <c r="RU11" s="43"/>
      <c r="RV11" s="43"/>
      <c r="RW11" s="43"/>
      <c r="RX11" s="43"/>
      <c r="RY11" s="43"/>
      <c r="RZ11" s="43"/>
      <c r="SA11" s="43"/>
      <c r="SB11" s="43"/>
      <c r="SC11" s="43"/>
      <c r="SD11" s="43"/>
      <c r="SE11" s="43"/>
      <c r="SF11" s="43"/>
      <c r="SG11" s="43"/>
      <c r="SH11" s="43"/>
      <c r="SI11" s="43"/>
      <c r="SJ11" s="43"/>
      <c r="SK11" s="43"/>
      <c r="SL11" s="43"/>
      <c r="SM11" s="43"/>
      <c r="SN11" s="43"/>
      <c r="SO11" s="43"/>
      <c r="SP11" s="43"/>
      <c r="SQ11" s="43"/>
      <c r="SR11" s="43"/>
      <c r="SS11" s="43"/>
      <c r="ST11" s="43"/>
      <c r="SU11" s="43"/>
      <c r="SV11" s="43"/>
      <c r="SW11" s="43"/>
      <c r="SX11" s="43"/>
      <c r="SY11" s="43"/>
      <c r="SZ11" s="43"/>
      <c r="TA11" s="43"/>
      <c r="TB11" s="43"/>
      <c r="TC11" s="43"/>
      <c r="TD11" s="43"/>
      <c r="TE11" s="43"/>
      <c r="TF11" s="43"/>
      <c r="TG11" s="43"/>
      <c r="TH11" s="43"/>
      <c r="TI11" s="43"/>
      <c r="TJ11" s="43"/>
      <c r="TK11" s="43"/>
      <c r="TL11" s="43"/>
      <c r="TM11" s="43"/>
      <c r="TN11" s="43"/>
      <c r="TO11" s="43"/>
      <c r="TP11" s="43"/>
      <c r="TQ11" s="43"/>
      <c r="TR11" s="43"/>
      <c r="TS11" s="43"/>
      <c r="TT11" s="43"/>
      <c r="TU11" s="43"/>
      <c r="TV11" s="43"/>
      <c r="TW11" s="43"/>
      <c r="TX11" s="43"/>
      <c r="TY11" s="43"/>
      <c r="TZ11" s="43"/>
      <c r="UA11" s="43"/>
      <c r="UB11" s="43"/>
      <c r="UC11" s="43"/>
      <c r="UD11" s="43"/>
      <c r="UE11" s="43"/>
      <c r="UF11" s="43"/>
      <c r="UG11" s="43"/>
      <c r="UH11" s="43"/>
      <c r="UI11" s="43"/>
      <c r="UJ11" s="43"/>
      <c r="UK11" s="43"/>
      <c r="UL11" s="43"/>
      <c r="UM11" s="43"/>
      <c r="UN11" s="43"/>
      <c r="UO11" s="43"/>
      <c r="UP11" s="43"/>
      <c r="UQ11" s="43"/>
      <c r="UR11" s="43"/>
      <c r="US11" s="43"/>
      <c r="UT11" s="43"/>
      <c r="UU11" s="43"/>
      <c r="UV11" s="43"/>
      <c r="UW11" s="43"/>
      <c r="UX11" s="43"/>
      <c r="UY11" s="43"/>
      <c r="UZ11" s="43"/>
      <c r="VA11" s="43"/>
      <c r="VB11" s="43"/>
      <c r="VC11" s="43"/>
      <c r="VD11" s="43"/>
      <c r="VE11" s="43"/>
      <c r="VF11" s="43"/>
      <c r="VG11" s="43"/>
      <c r="VH11" s="43"/>
      <c r="VI11" s="43"/>
      <c r="VJ11" s="43"/>
      <c r="VK11" s="43"/>
      <c r="VL11" s="43"/>
      <c r="VM11" s="43"/>
      <c r="VN11" s="43"/>
      <c r="VO11" s="43"/>
      <c r="VP11" s="43"/>
      <c r="VQ11" s="43"/>
      <c r="VR11" s="43"/>
      <c r="VS11" s="43"/>
      <c r="VT11" s="43"/>
      <c r="VU11" s="43"/>
      <c r="VV11" s="43"/>
      <c r="VW11" s="43"/>
      <c r="VX11" s="43"/>
      <c r="VY11" s="43"/>
      <c r="VZ11" s="43"/>
      <c r="WA11" s="43"/>
      <c r="WB11" s="43"/>
      <c r="WC11" s="43"/>
      <c r="WD11" s="43"/>
      <c r="WE11" s="43"/>
      <c r="WF11" s="43"/>
      <c r="WG11" s="43"/>
      <c r="WH11" s="43"/>
      <c r="WI11" s="43"/>
      <c r="WJ11" s="43"/>
      <c r="WK11" s="43"/>
      <c r="WL11" s="43"/>
      <c r="WM11" s="43"/>
      <c r="WN11" s="43"/>
      <c r="WO11" s="43"/>
      <c r="WP11" s="43"/>
      <c r="WQ11" s="43"/>
      <c r="WR11" s="43"/>
      <c r="WS11" s="43"/>
      <c r="WT11" s="43"/>
      <c r="WU11" s="43"/>
      <c r="WV11" s="43"/>
      <c r="WW11" s="43"/>
      <c r="WX11" s="43"/>
      <c r="WY11" s="43"/>
      <c r="WZ11" s="43"/>
      <c r="XA11" s="43"/>
      <c r="XB11" s="43"/>
      <c r="XC11" s="43"/>
      <c r="XD11" s="43"/>
      <c r="XE11" s="43"/>
      <c r="XF11" s="43"/>
      <c r="XG11" s="43"/>
      <c r="XH11" s="43"/>
      <c r="XI11" s="43"/>
      <c r="XJ11" s="43"/>
      <c r="XK11" s="43"/>
      <c r="XL11" s="43"/>
      <c r="XM11" s="43"/>
      <c r="XN11" s="43"/>
      <c r="XO11" s="43"/>
      <c r="XP11" s="43"/>
      <c r="XQ11" s="43"/>
      <c r="XR11" s="43"/>
      <c r="XS11" s="43"/>
      <c r="XT11" s="43"/>
      <c r="XU11" s="43"/>
      <c r="XV11" s="43"/>
      <c r="XW11" s="43"/>
      <c r="XX11" s="43"/>
      <c r="XY11" s="43"/>
      <c r="XZ11" s="43"/>
      <c r="YA11" s="43"/>
      <c r="YB11" s="43"/>
      <c r="YC11" s="43"/>
      <c r="YD11" s="43"/>
      <c r="YE11" s="43"/>
      <c r="YF11" s="43"/>
      <c r="YG11" s="43"/>
      <c r="YH11" s="43"/>
      <c r="YI11" s="43"/>
      <c r="YJ11" s="43"/>
      <c r="YK11" s="43"/>
      <c r="YL11" s="43"/>
      <c r="YM11" s="43"/>
      <c r="YN11" s="43"/>
      <c r="YO11" s="43"/>
      <c r="YP11" s="43"/>
      <c r="YQ11" s="43"/>
      <c r="YR11" s="43"/>
      <c r="YS11" s="43"/>
      <c r="YT11" s="43"/>
      <c r="YU11" s="43"/>
      <c r="YV11" s="43"/>
      <c r="YW11" s="43"/>
      <c r="YX11" s="43"/>
      <c r="YY11" s="43"/>
      <c r="YZ11" s="43"/>
      <c r="ZA11" s="43"/>
      <c r="ZB11" s="43"/>
      <c r="ZC11" s="43"/>
      <c r="ZD11" s="43"/>
      <c r="ZE11" s="43"/>
      <c r="ZF11" s="43"/>
      <c r="ZG11" s="43"/>
      <c r="ZH11" s="43"/>
      <c r="ZI11" s="43"/>
      <c r="ZJ11" s="43"/>
      <c r="ZK11" s="43"/>
      <c r="ZL11" s="43"/>
      <c r="ZM11" s="43"/>
      <c r="ZN11" s="43"/>
      <c r="ZO11" s="43"/>
      <c r="ZP11" s="43"/>
      <c r="ZQ11" s="43"/>
      <c r="ZR11" s="43"/>
      <c r="ZS11" s="43"/>
      <c r="ZT11" s="43"/>
      <c r="ZU11" s="43"/>
      <c r="ZV11" s="43"/>
      <c r="ZW11" s="43"/>
      <c r="ZX11" s="43"/>
      <c r="ZY11" s="43"/>
      <c r="ZZ11" s="43"/>
      <c r="AAA11" s="43"/>
      <c r="AAB11" s="43"/>
      <c r="AAC11" s="43"/>
      <c r="AAD11" s="43"/>
      <c r="AAE11" s="43"/>
      <c r="AAF11" s="43"/>
      <c r="AAG11" s="43"/>
      <c r="AAH11" s="43"/>
      <c r="AAI11" s="43"/>
      <c r="AAJ11" s="43"/>
      <c r="AAK11" s="43"/>
      <c r="AAL11" s="43"/>
      <c r="AAM11" s="43"/>
      <c r="AAN11" s="43"/>
      <c r="AAO11" s="43"/>
      <c r="AAP11" s="43"/>
      <c r="AAQ11" s="43"/>
      <c r="AAR11" s="43"/>
      <c r="AAS11" s="43"/>
      <c r="AAT11" s="43"/>
      <c r="AAU11" s="43"/>
      <c r="AAV11" s="43"/>
      <c r="AAW11" s="43"/>
      <c r="AAX11" s="43"/>
      <c r="AAY11" s="43"/>
      <c r="AAZ11" s="43"/>
      <c r="ABA11" s="43"/>
      <c r="ABB11" s="43"/>
      <c r="ABC11" s="43"/>
      <c r="ABD11" s="43"/>
      <c r="ABE11" s="43"/>
      <c r="ABF11" s="43"/>
      <c r="ABG11" s="43"/>
      <c r="ABH11" s="43"/>
      <c r="ABI11" s="43"/>
      <c r="ABJ11" s="43"/>
      <c r="ABK11" s="43"/>
      <c r="ABL11" s="43"/>
      <c r="ABM11" s="43"/>
      <c r="ABN11" s="43"/>
      <c r="ABO11" s="43"/>
      <c r="ABP11" s="43"/>
      <c r="ABQ11" s="43"/>
      <c r="ABR11" s="43"/>
      <c r="ABS11" s="43"/>
      <c r="ABT11" s="43"/>
      <c r="ABU11" s="43"/>
      <c r="ABV11" s="43"/>
      <c r="ABW11" s="43"/>
      <c r="ABX11" s="43"/>
      <c r="ABY11" s="43"/>
      <c r="ABZ11" s="43"/>
      <c r="ACA11" s="43"/>
      <c r="ACB11" s="43"/>
      <c r="ACC11" s="43"/>
      <c r="ACD11" s="43"/>
      <c r="ACE11" s="43"/>
      <c r="ACF11" s="43"/>
      <c r="ACG11" s="43"/>
      <c r="ACH11" s="43"/>
      <c r="ACI11" s="43"/>
      <c r="ACJ11" s="43"/>
      <c r="ACK11" s="43"/>
      <c r="ACL11" s="43"/>
      <c r="ACM11" s="43"/>
      <c r="ACN11" s="43"/>
      <c r="ACO11" s="43"/>
      <c r="ACP11" s="43"/>
      <c r="ACQ11" s="43"/>
      <c r="ACR11" s="43"/>
      <c r="ACS11" s="43"/>
      <c r="ACT11" s="43"/>
      <c r="ACU11" s="43"/>
      <c r="ACV11" s="43"/>
      <c r="ACW11" s="43"/>
      <c r="ACX11" s="43"/>
      <c r="ACY11" s="43"/>
      <c r="ACZ11" s="43"/>
      <c r="ADA11" s="43"/>
    </row>
    <row r="12" spans="1:781" s="44" customFormat="1" ht="14.1" customHeight="1" x14ac:dyDescent="0.2">
      <c r="A12" s="88" t="s">
        <v>34</v>
      </c>
      <c r="B12" s="88" t="s">
        <v>35</v>
      </c>
      <c r="C12" s="89" t="s">
        <v>28</v>
      </c>
      <c r="D12" s="90" t="s">
        <v>62</v>
      </c>
      <c r="E12" s="47">
        <v>90</v>
      </c>
      <c r="F12" s="77">
        <v>1</v>
      </c>
      <c r="G12" s="38">
        <v>36.21</v>
      </c>
      <c r="H12" s="39">
        <v>35.950000000000003</v>
      </c>
      <c r="I12" s="38">
        <f>SUM(G12,H12)</f>
        <v>72.16</v>
      </c>
      <c r="J12" s="61">
        <v>3</v>
      </c>
      <c r="K12" s="60">
        <v>84</v>
      </c>
      <c r="L12" s="60">
        <v>3</v>
      </c>
      <c r="M12" s="60">
        <v>70</v>
      </c>
      <c r="N12" s="60">
        <v>2</v>
      </c>
      <c r="O12" s="38">
        <v>55.86</v>
      </c>
      <c r="P12" s="41">
        <f>O12*1.5</f>
        <v>83.789999999999992</v>
      </c>
      <c r="Q12" s="61">
        <v>2</v>
      </c>
      <c r="R12" s="41">
        <f>K12+M12+P12</f>
        <v>237.79</v>
      </c>
      <c r="S12" s="61"/>
      <c r="T12" s="41">
        <f>SUM(E12+I12+K12+M12+P12)</f>
        <v>399.94999999999993</v>
      </c>
      <c r="U12" s="76">
        <v>2</v>
      </c>
      <c r="V12" s="17" t="str">
        <f t="shared" ref="V12:Y13" si="1">A12</f>
        <v>Musial</v>
      </c>
      <c r="W12" s="62" t="str">
        <f t="shared" si="1"/>
        <v>Volker</v>
      </c>
      <c r="X12" s="17" t="str">
        <f t="shared" si="1"/>
        <v>AF Hohenschönhausen</v>
      </c>
      <c r="Y12" s="61" t="str">
        <f t="shared" si="1"/>
        <v>SH4</v>
      </c>
      <c r="Z12" s="38">
        <v>48.15</v>
      </c>
      <c r="AA12" s="38">
        <v>45.84</v>
      </c>
      <c r="AB12" s="42">
        <f>SUM(Z12,AA12)</f>
        <v>93.990000000000009</v>
      </c>
      <c r="AC12" s="76">
        <v>2</v>
      </c>
      <c r="AD12" s="38">
        <v>59.95</v>
      </c>
      <c r="AE12" s="41">
        <f>AD12*1.5</f>
        <v>89.925000000000011</v>
      </c>
      <c r="AF12" s="76">
        <v>2</v>
      </c>
      <c r="AG12" s="41">
        <f>SUM(T12,AB12,AE12)</f>
        <v>583.86500000000001</v>
      </c>
      <c r="AH12" s="61">
        <v>2</v>
      </c>
      <c r="AI12" s="40">
        <v>55</v>
      </c>
      <c r="AJ12" s="46">
        <v>3</v>
      </c>
      <c r="AK12" s="38">
        <v>0</v>
      </c>
      <c r="AL12" s="41">
        <f>AK12*1.5</f>
        <v>0</v>
      </c>
      <c r="AM12" s="76"/>
      <c r="AN12" s="41">
        <f>SUM(AI12,AL12)</f>
        <v>55</v>
      </c>
      <c r="AO12" s="41">
        <f>AG12+AN12</f>
        <v>638.86500000000001</v>
      </c>
      <c r="AP12" s="61">
        <v>5</v>
      </c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  <c r="JC12" s="43"/>
      <c r="JD12" s="43"/>
      <c r="JE12" s="43"/>
      <c r="JF12" s="43"/>
      <c r="JG12" s="43"/>
      <c r="JH12" s="43"/>
      <c r="JI12" s="43"/>
      <c r="JJ12" s="43"/>
      <c r="JK12" s="43"/>
      <c r="JL12" s="43"/>
      <c r="JM12" s="43"/>
      <c r="JN12" s="43"/>
      <c r="JO12" s="43"/>
      <c r="JP12" s="43"/>
      <c r="JQ12" s="43"/>
      <c r="JR12" s="43"/>
      <c r="JS12" s="43"/>
      <c r="JT12" s="43"/>
      <c r="JU12" s="43"/>
      <c r="JV12" s="43"/>
      <c r="JW12" s="43"/>
      <c r="JX12" s="43"/>
      <c r="JY12" s="43"/>
      <c r="JZ12" s="43"/>
      <c r="KA12" s="43"/>
      <c r="KB12" s="43"/>
      <c r="KC12" s="43"/>
      <c r="KD12" s="43"/>
      <c r="KE12" s="43"/>
      <c r="KF12" s="43"/>
      <c r="KG12" s="43"/>
      <c r="KH12" s="43"/>
      <c r="KI12" s="43"/>
      <c r="KJ12" s="43"/>
      <c r="KK12" s="43"/>
      <c r="KL12" s="43"/>
      <c r="KM12" s="43"/>
      <c r="KN12" s="43"/>
      <c r="KO12" s="43"/>
      <c r="KP12" s="43"/>
      <c r="KQ12" s="43"/>
      <c r="KR12" s="43"/>
      <c r="KS12" s="43"/>
      <c r="KT12" s="43"/>
      <c r="KU12" s="43"/>
      <c r="KV12" s="43"/>
      <c r="KW12" s="43"/>
      <c r="KX12" s="43"/>
      <c r="KY12" s="43"/>
      <c r="KZ12" s="43"/>
      <c r="LA12" s="43"/>
      <c r="LB12" s="43"/>
      <c r="LC12" s="43"/>
      <c r="LD12" s="43"/>
      <c r="LE12" s="43"/>
      <c r="LF12" s="43"/>
      <c r="LG12" s="43"/>
      <c r="LH12" s="43"/>
      <c r="LI12" s="43"/>
      <c r="LJ12" s="43"/>
      <c r="LK12" s="43"/>
      <c r="LL12" s="43"/>
      <c r="LM12" s="43"/>
      <c r="LN12" s="43"/>
      <c r="LO12" s="43"/>
      <c r="LP12" s="43"/>
      <c r="LQ12" s="43"/>
      <c r="LR12" s="43"/>
      <c r="LS12" s="43"/>
      <c r="LT12" s="43"/>
      <c r="LU12" s="43"/>
      <c r="LV12" s="43"/>
      <c r="LW12" s="43"/>
      <c r="LX12" s="43"/>
      <c r="LY12" s="43"/>
      <c r="LZ12" s="43"/>
      <c r="MA12" s="43"/>
      <c r="MB12" s="43"/>
      <c r="MC12" s="43"/>
      <c r="MD12" s="43"/>
      <c r="ME12" s="43"/>
      <c r="MF12" s="43"/>
      <c r="MG12" s="43"/>
      <c r="MH12" s="43"/>
      <c r="MI12" s="43"/>
      <c r="MJ12" s="43"/>
      <c r="MK12" s="43"/>
      <c r="ML12" s="43"/>
      <c r="MM12" s="43"/>
      <c r="MN12" s="43"/>
      <c r="MO12" s="43"/>
      <c r="MP12" s="43"/>
      <c r="MQ12" s="43"/>
      <c r="MR12" s="43"/>
      <c r="MS12" s="43"/>
      <c r="MT12" s="43"/>
      <c r="MU12" s="43"/>
      <c r="MV12" s="43"/>
      <c r="MW12" s="43"/>
      <c r="MX12" s="43"/>
      <c r="MY12" s="43"/>
      <c r="MZ12" s="43"/>
      <c r="NA12" s="43"/>
      <c r="NB12" s="43"/>
      <c r="NC12" s="43"/>
      <c r="ND12" s="43"/>
      <c r="NE12" s="43"/>
      <c r="NF12" s="43"/>
      <c r="NG12" s="43"/>
      <c r="NH12" s="43"/>
      <c r="NI12" s="43"/>
      <c r="NJ12" s="43"/>
      <c r="NK12" s="43"/>
      <c r="NL12" s="43"/>
      <c r="NM12" s="43"/>
      <c r="NN12" s="43"/>
      <c r="NO12" s="43"/>
      <c r="NP12" s="43"/>
      <c r="NQ12" s="43"/>
      <c r="NR12" s="43"/>
      <c r="NS12" s="43"/>
      <c r="NT12" s="43"/>
      <c r="NU12" s="43"/>
      <c r="NV12" s="43"/>
      <c r="NW12" s="43"/>
      <c r="NX12" s="43"/>
      <c r="NY12" s="43"/>
      <c r="NZ12" s="43"/>
      <c r="OA12" s="43"/>
      <c r="OB12" s="43"/>
      <c r="OC12" s="43"/>
      <c r="OD12" s="43"/>
      <c r="OE12" s="43"/>
      <c r="OF12" s="43"/>
      <c r="OG12" s="43"/>
      <c r="OH12" s="43"/>
      <c r="OI12" s="43"/>
      <c r="OJ12" s="43"/>
      <c r="OK12" s="43"/>
      <c r="OL12" s="43"/>
      <c r="OM12" s="43"/>
      <c r="ON12" s="43"/>
      <c r="OO12" s="43"/>
      <c r="OP12" s="43"/>
      <c r="OQ12" s="43"/>
      <c r="OR12" s="43"/>
      <c r="OS12" s="43"/>
      <c r="OT12" s="43"/>
      <c r="OU12" s="43"/>
      <c r="OV12" s="43"/>
      <c r="OW12" s="43"/>
      <c r="OX12" s="43"/>
      <c r="OY12" s="43"/>
      <c r="OZ12" s="43"/>
      <c r="PA12" s="43"/>
      <c r="PB12" s="43"/>
      <c r="PC12" s="43"/>
      <c r="PD12" s="43"/>
      <c r="PE12" s="43"/>
      <c r="PF12" s="43"/>
      <c r="PG12" s="43"/>
      <c r="PH12" s="43"/>
      <c r="PI12" s="43"/>
      <c r="PJ12" s="43"/>
      <c r="PK12" s="43"/>
      <c r="PL12" s="43"/>
      <c r="PM12" s="43"/>
      <c r="PN12" s="43"/>
      <c r="PO12" s="43"/>
      <c r="PP12" s="43"/>
      <c r="PQ12" s="43"/>
      <c r="PR12" s="43"/>
      <c r="PS12" s="43"/>
      <c r="PT12" s="43"/>
      <c r="PU12" s="43"/>
      <c r="PV12" s="43"/>
      <c r="PW12" s="43"/>
      <c r="PX12" s="43"/>
      <c r="PY12" s="43"/>
      <c r="PZ12" s="43"/>
      <c r="QA12" s="43"/>
      <c r="QB12" s="43"/>
      <c r="QC12" s="43"/>
      <c r="QD12" s="43"/>
      <c r="QE12" s="43"/>
      <c r="QF12" s="43"/>
      <c r="QG12" s="43"/>
      <c r="QH12" s="43"/>
      <c r="QI12" s="43"/>
      <c r="QJ12" s="43"/>
      <c r="QK12" s="43"/>
      <c r="QL12" s="43"/>
      <c r="QM12" s="43"/>
      <c r="QN12" s="43"/>
      <c r="QO12" s="43"/>
      <c r="QP12" s="43"/>
      <c r="QQ12" s="43"/>
      <c r="QR12" s="43"/>
      <c r="QS12" s="43"/>
      <c r="QT12" s="43"/>
      <c r="QU12" s="43"/>
      <c r="QV12" s="43"/>
      <c r="QW12" s="43"/>
      <c r="QX12" s="43"/>
      <c r="QY12" s="43"/>
      <c r="QZ12" s="43"/>
      <c r="RA12" s="43"/>
      <c r="RB12" s="43"/>
      <c r="RC12" s="43"/>
      <c r="RD12" s="43"/>
      <c r="RE12" s="43"/>
      <c r="RF12" s="43"/>
      <c r="RG12" s="43"/>
      <c r="RH12" s="43"/>
      <c r="RI12" s="43"/>
      <c r="RJ12" s="43"/>
      <c r="RK12" s="43"/>
      <c r="RL12" s="43"/>
      <c r="RM12" s="43"/>
      <c r="RN12" s="43"/>
      <c r="RO12" s="43"/>
      <c r="RP12" s="43"/>
      <c r="RQ12" s="43"/>
      <c r="RR12" s="43"/>
      <c r="RS12" s="43"/>
      <c r="RT12" s="43"/>
      <c r="RU12" s="43"/>
      <c r="RV12" s="43"/>
      <c r="RW12" s="43"/>
      <c r="RX12" s="43"/>
      <c r="RY12" s="43"/>
      <c r="RZ12" s="43"/>
      <c r="SA12" s="43"/>
      <c r="SB12" s="43"/>
      <c r="SC12" s="43"/>
      <c r="SD12" s="43"/>
      <c r="SE12" s="43"/>
      <c r="SF12" s="43"/>
      <c r="SG12" s="43"/>
      <c r="SH12" s="43"/>
      <c r="SI12" s="43"/>
      <c r="SJ12" s="43"/>
      <c r="SK12" s="43"/>
      <c r="SL12" s="43"/>
      <c r="SM12" s="43"/>
      <c r="SN12" s="43"/>
      <c r="SO12" s="43"/>
      <c r="SP12" s="43"/>
      <c r="SQ12" s="43"/>
      <c r="SR12" s="43"/>
      <c r="SS12" s="43"/>
      <c r="ST12" s="43"/>
      <c r="SU12" s="43"/>
      <c r="SV12" s="43"/>
      <c r="SW12" s="43"/>
      <c r="SX12" s="43"/>
      <c r="SY12" s="43"/>
      <c r="SZ12" s="43"/>
      <c r="TA12" s="43"/>
      <c r="TB12" s="43"/>
      <c r="TC12" s="43"/>
      <c r="TD12" s="43"/>
      <c r="TE12" s="43"/>
      <c r="TF12" s="43"/>
      <c r="TG12" s="43"/>
      <c r="TH12" s="43"/>
      <c r="TI12" s="43"/>
      <c r="TJ12" s="43"/>
      <c r="TK12" s="43"/>
      <c r="TL12" s="43"/>
      <c r="TM12" s="43"/>
      <c r="TN12" s="43"/>
      <c r="TO12" s="43"/>
      <c r="TP12" s="43"/>
      <c r="TQ12" s="43"/>
      <c r="TR12" s="43"/>
      <c r="TS12" s="43"/>
      <c r="TT12" s="43"/>
      <c r="TU12" s="43"/>
      <c r="TV12" s="43"/>
      <c r="TW12" s="43"/>
      <c r="TX12" s="43"/>
      <c r="TY12" s="43"/>
      <c r="TZ12" s="43"/>
      <c r="UA12" s="43"/>
      <c r="UB12" s="43"/>
      <c r="UC12" s="43"/>
      <c r="UD12" s="43"/>
      <c r="UE12" s="43"/>
      <c r="UF12" s="43"/>
      <c r="UG12" s="43"/>
      <c r="UH12" s="43"/>
      <c r="UI12" s="43"/>
      <c r="UJ12" s="43"/>
      <c r="UK12" s="43"/>
      <c r="UL12" s="43"/>
      <c r="UM12" s="43"/>
      <c r="UN12" s="43"/>
      <c r="UO12" s="43"/>
      <c r="UP12" s="43"/>
      <c r="UQ12" s="43"/>
      <c r="UR12" s="43"/>
      <c r="US12" s="43"/>
      <c r="UT12" s="43"/>
      <c r="UU12" s="43"/>
      <c r="UV12" s="43"/>
      <c r="UW12" s="43"/>
      <c r="UX12" s="43"/>
      <c r="UY12" s="43"/>
      <c r="UZ12" s="43"/>
      <c r="VA12" s="43"/>
      <c r="VB12" s="43"/>
      <c r="VC12" s="43"/>
      <c r="VD12" s="43"/>
      <c r="VE12" s="43"/>
      <c r="VF12" s="43"/>
      <c r="VG12" s="43"/>
      <c r="VH12" s="43"/>
      <c r="VI12" s="43"/>
      <c r="VJ12" s="43"/>
      <c r="VK12" s="43"/>
      <c r="VL12" s="43"/>
      <c r="VM12" s="43"/>
      <c r="VN12" s="43"/>
      <c r="VO12" s="43"/>
      <c r="VP12" s="43"/>
      <c r="VQ12" s="43"/>
      <c r="VR12" s="43"/>
      <c r="VS12" s="43"/>
      <c r="VT12" s="43"/>
      <c r="VU12" s="43"/>
      <c r="VV12" s="43"/>
      <c r="VW12" s="43"/>
      <c r="VX12" s="43"/>
      <c r="VY12" s="43"/>
      <c r="VZ12" s="43"/>
      <c r="WA12" s="43"/>
      <c r="WB12" s="43"/>
      <c r="WC12" s="43"/>
      <c r="WD12" s="43"/>
      <c r="WE12" s="43"/>
      <c r="WF12" s="43"/>
      <c r="WG12" s="43"/>
      <c r="WH12" s="43"/>
      <c r="WI12" s="43"/>
      <c r="WJ12" s="43"/>
      <c r="WK12" s="43"/>
      <c r="WL12" s="43"/>
      <c r="WM12" s="43"/>
      <c r="WN12" s="43"/>
      <c r="WO12" s="43"/>
      <c r="WP12" s="43"/>
      <c r="WQ12" s="43"/>
      <c r="WR12" s="43"/>
      <c r="WS12" s="43"/>
      <c r="WT12" s="43"/>
      <c r="WU12" s="43"/>
      <c r="WV12" s="43"/>
      <c r="WW12" s="43"/>
      <c r="WX12" s="43"/>
      <c r="WY12" s="43"/>
      <c r="WZ12" s="43"/>
      <c r="XA12" s="43"/>
      <c r="XB12" s="43"/>
      <c r="XC12" s="43"/>
      <c r="XD12" s="43"/>
      <c r="XE12" s="43"/>
      <c r="XF12" s="43"/>
      <c r="XG12" s="43"/>
      <c r="XH12" s="43"/>
      <c r="XI12" s="43"/>
      <c r="XJ12" s="43"/>
      <c r="XK12" s="43"/>
      <c r="XL12" s="43"/>
      <c r="XM12" s="43"/>
      <c r="XN12" s="43"/>
      <c r="XO12" s="43"/>
      <c r="XP12" s="43"/>
      <c r="XQ12" s="43"/>
      <c r="XR12" s="43"/>
      <c r="XS12" s="43"/>
      <c r="XT12" s="43"/>
      <c r="XU12" s="43"/>
      <c r="XV12" s="43"/>
      <c r="XW12" s="43"/>
      <c r="XX12" s="43"/>
      <c r="XY12" s="43"/>
      <c r="XZ12" s="43"/>
      <c r="YA12" s="43"/>
      <c r="YB12" s="43"/>
      <c r="YC12" s="43"/>
      <c r="YD12" s="43"/>
      <c r="YE12" s="43"/>
      <c r="YF12" s="43"/>
      <c r="YG12" s="43"/>
      <c r="YH12" s="43"/>
      <c r="YI12" s="43"/>
      <c r="YJ12" s="43"/>
      <c r="YK12" s="43"/>
      <c r="YL12" s="43"/>
      <c r="YM12" s="43"/>
      <c r="YN12" s="43"/>
      <c r="YO12" s="43"/>
      <c r="YP12" s="43"/>
      <c r="YQ12" s="43"/>
      <c r="YR12" s="43"/>
      <c r="YS12" s="43"/>
      <c r="YT12" s="43"/>
      <c r="YU12" s="43"/>
      <c r="YV12" s="43"/>
      <c r="YW12" s="43"/>
      <c r="YX12" s="43"/>
      <c r="YY12" s="43"/>
      <c r="YZ12" s="43"/>
      <c r="ZA12" s="43"/>
      <c r="ZB12" s="43"/>
      <c r="ZC12" s="43"/>
      <c r="ZD12" s="43"/>
      <c r="ZE12" s="43"/>
      <c r="ZF12" s="43"/>
      <c r="ZG12" s="43"/>
      <c r="ZH12" s="43"/>
      <c r="ZI12" s="43"/>
      <c r="ZJ12" s="43"/>
      <c r="ZK12" s="43"/>
      <c r="ZL12" s="43"/>
      <c r="ZM12" s="43"/>
      <c r="ZN12" s="43"/>
      <c r="ZO12" s="43"/>
      <c r="ZP12" s="43"/>
      <c r="ZQ12" s="43"/>
      <c r="ZR12" s="43"/>
      <c r="ZS12" s="43"/>
      <c r="ZT12" s="43"/>
      <c r="ZU12" s="43"/>
      <c r="ZV12" s="43"/>
      <c r="ZW12" s="43"/>
      <c r="ZX12" s="43"/>
      <c r="ZY12" s="43"/>
      <c r="ZZ12" s="43"/>
      <c r="AAA12" s="43"/>
      <c r="AAB12" s="43"/>
      <c r="AAC12" s="43"/>
      <c r="AAD12" s="43"/>
      <c r="AAE12" s="43"/>
      <c r="AAF12" s="43"/>
      <c r="AAG12" s="43"/>
      <c r="AAH12" s="43"/>
      <c r="AAI12" s="43"/>
      <c r="AAJ12" s="43"/>
      <c r="AAK12" s="43"/>
      <c r="AAL12" s="43"/>
      <c r="AAM12" s="43"/>
      <c r="AAN12" s="43"/>
      <c r="AAO12" s="43"/>
      <c r="AAP12" s="43"/>
      <c r="AAQ12" s="43"/>
      <c r="AAR12" s="43"/>
      <c r="AAS12" s="43"/>
      <c r="AAT12" s="43"/>
      <c r="AAU12" s="43"/>
      <c r="AAV12" s="43"/>
      <c r="AAW12" s="43"/>
      <c r="AAX12" s="43"/>
      <c r="AAY12" s="43"/>
      <c r="AAZ12" s="43"/>
      <c r="ABA12" s="43"/>
      <c r="ABB12" s="43"/>
      <c r="ABC12" s="43"/>
      <c r="ABD12" s="43"/>
      <c r="ABE12" s="43"/>
      <c r="ABF12" s="43"/>
      <c r="ABG12" s="43"/>
      <c r="ABH12" s="43"/>
      <c r="ABI12" s="43"/>
      <c r="ABJ12" s="43"/>
      <c r="ABK12" s="43"/>
      <c r="ABL12" s="43"/>
      <c r="ABM12" s="43"/>
      <c r="ABN12" s="43"/>
      <c r="ABO12" s="43"/>
      <c r="ABP12" s="43"/>
      <c r="ABQ12" s="43"/>
      <c r="ABR12" s="43"/>
      <c r="ABS12" s="43"/>
      <c r="ABT12" s="43"/>
      <c r="ABU12" s="43"/>
      <c r="ABV12" s="43"/>
      <c r="ABW12" s="43"/>
      <c r="ABX12" s="43"/>
      <c r="ABY12" s="43"/>
      <c r="ABZ12" s="43"/>
      <c r="ACA12" s="43"/>
      <c r="ACB12" s="43"/>
      <c r="ACC12" s="43"/>
      <c r="ACD12" s="43"/>
      <c r="ACE12" s="43"/>
      <c r="ACF12" s="43"/>
      <c r="ACG12" s="43"/>
      <c r="ACH12" s="43"/>
      <c r="ACI12" s="43"/>
      <c r="ACJ12" s="43"/>
      <c r="ACK12" s="43"/>
      <c r="ACL12" s="43"/>
      <c r="ACM12" s="43"/>
      <c r="ACN12" s="43"/>
      <c r="ACO12" s="43"/>
      <c r="ACP12" s="43"/>
      <c r="ACQ12" s="43"/>
      <c r="ACR12" s="43"/>
      <c r="ACS12" s="43"/>
      <c r="ACT12" s="43"/>
      <c r="ACU12" s="43"/>
      <c r="ACV12" s="43"/>
      <c r="ACW12" s="43"/>
      <c r="ACX12" s="43"/>
      <c r="ACY12" s="43"/>
      <c r="ACZ12" s="43"/>
      <c r="ADA12" s="43"/>
    </row>
    <row r="13" spans="1:781" s="43" customFormat="1" ht="14.1" customHeight="1" x14ac:dyDescent="0.2">
      <c r="A13" s="88" t="s">
        <v>40</v>
      </c>
      <c r="B13" s="88" t="s">
        <v>41</v>
      </c>
      <c r="C13" s="89" t="s">
        <v>27</v>
      </c>
      <c r="D13" s="90" t="s">
        <v>62</v>
      </c>
      <c r="E13" s="47">
        <v>80</v>
      </c>
      <c r="F13" s="60">
        <v>2</v>
      </c>
      <c r="G13" s="38">
        <v>39.659999999999997</v>
      </c>
      <c r="H13" s="39">
        <v>38.69</v>
      </c>
      <c r="I13" s="38">
        <f>SUM(G13,H13)</f>
        <v>78.349999999999994</v>
      </c>
      <c r="J13" s="76">
        <v>1</v>
      </c>
      <c r="K13" s="60">
        <v>94</v>
      </c>
      <c r="L13" s="60">
        <v>2</v>
      </c>
      <c r="M13" s="60">
        <v>65</v>
      </c>
      <c r="N13" s="60">
        <v>3</v>
      </c>
      <c r="O13" s="38">
        <v>51.36</v>
      </c>
      <c r="P13" s="41">
        <f>O13*1.5</f>
        <v>77.039999999999992</v>
      </c>
      <c r="Q13" s="61">
        <v>3</v>
      </c>
      <c r="R13" s="41">
        <f>K13+M13+P13</f>
        <v>236.04</v>
      </c>
      <c r="S13" s="61"/>
      <c r="T13" s="41">
        <f>SUM(E13+I13+K13+M13+P13)</f>
        <v>394.39</v>
      </c>
      <c r="U13" s="76">
        <v>3</v>
      </c>
      <c r="V13" s="17" t="str">
        <f t="shared" si="1"/>
        <v>Oelke</v>
      </c>
      <c r="W13" s="62" t="str">
        <f t="shared" si="1"/>
        <v>Heinz</v>
      </c>
      <c r="X13" s="17" t="str">
        <f t="shared" si="1"/>
        <v>SC Borussia 1920 Friedr.</v>
      </c>
      <c r="Y13" s="61" t="str">
        <f t="shared" si="1"/>
        <v>SH4</v>
      </c>
      <c r="Z13" s="38">
        <v>51.92</v>
      </c>
      <c r="AA13" s="38">
        <v>48.18</v>
      </c>
      <c r="AB13" s="42">
        <f>SUM(Z13,AA13)</f>
        <v>100.1</v>
      </c>
      <c r="AC13" s="76">
        <v>1</v>
      </c>
      <c r="AD13" s="38">
        <v>81.34</v>
      </c>
      <c r="AE13" s="41">
        <f>AD13*1.5</f>
        <v>122.01</v>
      </c>
      <c r="AF13" s="76">
        <v>1</v>
      </c>
      <c r="AG13" s="41">
        <f>SUM(T13,AB13,AE13)</f>
        <v>616.5</v>
      </c>
      <c r="AH13" s="76">
        <v>1</v>
      </c>
      <c r="AI13" s="40">
        <v>50</v>
      </c>
      <c r="AJ13" s="46">
        <v>4</v>
      </c>
      <c r="AK13" s="38">
        <v>76.38</v>
      </c>
      <c r="AL13" s="41">
        <f>AK13*1.5</f>
        <v>114.57</v>
      </c>
      <c r="AM13" s="61">
        <v>4</v>
      </c>
      <c r="AN13" s="41">
        <f>SUM(AI13,AL13)</f>
        <v>164.57</v>
      </c>
      <c r="AO13" s="41">
        <f>AG13+AN13</f>
        <v>781.06999999999994</v>
      </c>
      <c r="AP13" s="61">
        <v>4</v>
      </c>
    </row>
    <row r="14" spans="1:781" s="43" customFormat="1" ht="14.1" customHeight="1" x14ac:dyDescent="0.2">
      <c r="A14" s="88" t="s">
        <v>38</v>
      </c>
      <c r="B14" s="88" t="s">
        <v>39</v>
      </c>
      <c r="C14" s="91" t="s">
        <v>27</v>
      </c>
      <c r="D14" s="92" t="s">
        <v>63</v>
      </c>
      <c r="E14" s="60">
        <v>65</v>
      </c>
      <c r="F14" s="60">
        <v>4</v>
      </c>
      <c r="G14" s="38">
        <v>38.71</v>
      </c>
      <c r="H14" s="39">
        <v>33.81</v>
      </c>
      <c r="I14" s="38">
        <f>SUM(G14,H14)</f>
        <v>72.52000000000001</v>
      </c>
      <c r="J14" s="61">
        <v>2</v>
      </c>
      <c r="K14" s="60">
        <v>78</v>
      </c>
      <c r="L14" s="60">
        <v>4</v>
      </c>
      <c r="M14" s="61">
        <v>45</v>
      </c>
      <c r="N14" s="60">
        <v>4</v>
      </c>
      <c r="O14" s="38">
        <v>50.35</v>
      </c>
      <c r="P14" s="41">
        <f>O14*1.5</f>
        <v>75.525000000000006</v>
      </c>
      <c r="Q14" s="61">
        <v>4</v>
      </c>
      <c r="R14" s="41">
        <f>K14+M14+P14</f>
        <v>198.52500000000001</v>
      </c>
      <c r="S14" s="61"/>
      <c r="T14" s="41">
        <f>SUM(E14+I14+K14+M14+P14)</f>
        <v>336.04499999999996</v>
      </c>
      <c r="U14" s="61">
        <v>4</v>
      </c>
      <c r="V14" s="17"/>
      <c r="W14" s="62"/>
      <c r="X14" s="17"/>
      <c r="Y14" s="61"/>
      <c r="Z14" s="38"/>
      <c r="AA14" s="38"/>
      <c r="AB14" s="42"/>
      <c r="AC14" s="46"/>
      <c r="AD14" s="38"/>
      <c r="AE14" s="41"/>
      <c r="AF14" s="46"/>
      <c r="AG14" s="41"/>
      <c r="AH14" s="61"/>
      <c r="AI14" s="40"/>
      <c r="AJ14" s="61"/>
      <c r="AK14" s="38"/>
      <c r="AL14" s="41"/>
      <c r="AM14" s="61"/>
      <c r="AN14" s="41"/>
      <c r="AO14" s="41"/>
      <c r="AP14" s="61"/>
    </row>
    <row r="15" spans="1:781" s="43" customFormat="1" ht="14.1" customHeight="1" x14ac:dyDescent="0.2">
      <c r="A15" s="57"/>
      <c r="B15" s="57"/>
      <c r="C15" s="59"/>
      <c r="D15" s="47"/>
      <c r="E15" s="60"/>
      <c r="F15" s="60"/>
      <c r="G15" s="38"/>
      <c r="H15" s="39"/>
      <c r="I15" s="38"/>
      <c r="J15" s="76"/>
      <c r="K15" s="60"/>
      <c r="L15" s="79"/>
      <c r="M15" s="61"/>
      <c r="N15" s="60"/>
      <c r="O15" s="38"/>
      <c r="P15" s="41"/>
      <c r="Q15" s="61"/>
      <c r="R15" s="41"/>
      <c r="S15" s="61"/>
      <c r="T15" s="41"/>
      <c r="U15" s="76"/>
      <c r="V15" s="17"/>
      <c r="W15" s="17"/>
      <c r="X15" s="17"/>
      <c r="Y15" s="61"/>
      <c r="Z15" s="38"/>
      <c r="AA15" s="38"/>
      <c r="AB15" s="42"/>
      <c r="AC15" s="46"/>
      <c r="AD15" s="38"/>
      <c r="AE15" s="41"/>
      <c r="AF15" s="46"/>
      <c r="AG15" s="41"/>
      <c r="AH15" s="61"/>
      <c r="AI15" s="40"/>
      <c r="AJ15" s="61"/>
      <c r="AK15" s="38"/>
      <c r="AL15" s="41"/>
      <c r="AM15" s="61"/>
      <c r="AN15" s="41"/>
      <c r="AO15" s="41"/>
      <c r="AP15" s="61"/>
    </row>
    <row r="16" spans="1:781" s="44" customFormat="1" ht="9" customHeight="1" x14ac:dyDescent="0.2">
      <c r="A16" s="81"/>
      <c r="B16" s="82"/>
      <c r="C16" s="83"/>
      <c r="D16" s="78"/>
      <c r="E16" s="63"/>
      <c r="F16" s="64"/>
      <c r="G16" s="65"/>
      <c r="H16" s="66"/>
      <c r="I16" s="64"/>
      <c r="J16" s="67"/>
      <c r="K16" s="64"/>
      <c r="L16" s="64"/>
      <c r="M16" s="64"/>
      <c r="N16" s="64"/>
      <c r="O16" s="65"/>
      <c r="P16" s="65"/>
      <c r="Q16" s="67"/>
      <c r="R16" s="68"/>
      <c r="S16" s="67"/>
      <c r="T16" s="68"/>
      <c r="U16" s="63"/>
      <c r="V16" s="69"/>
      <c r="W16" s="74"/>
      <c r="X16" s="69"/>
      <c r="Y16" s="67"/>
      <c r="Z16" s="65"/>
      <c r="AA16" s="65"/>
      <c r="AB16" s="70"/>
      <c r="AC16" s="71"/>
      <c r="AD16" s="65"/>
      <c r="AE16" s="65"/>
      <c r="AF16" s="71"/>
      <c r="AG16" s="65"/>
      <c r="AH16" s="67"/>
      <c r="AI16" s="72"/>
      <c r="AJ16" s="67"/>
      <c r="AK16" s="65"/>
      <c r="AL16" s="65"/>
      <c r="AM16" s="61"/>
      <c r="AN16" s="65"/>
      <c r="AO16" s="65"/>
      <c r="AP16" s="7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</row>
    <row r="17" spans="1:781" s="44" customFormat="1" ht="14.1" customHeight="1" x14ac:dyDescent="0.2">
      <c r="A17" s="88" t="s">
        <v>47</v>
      </c>
      <c r="B17" s="88" t="s">
        <v>48</v>
      </c>
      <c r="C17" s="89" t="s">
        <v>31</v>
      </c>
      <c r="D17" s="90" t="s">
        <v>64</v>
      </c>
      <c r="E17" s="47">
        <v>95</v>
      </c>
      <c r="F17" s="77">
        <v>1</v>
      </c>
      <c r="G17" s="38">
        <v>37.81</v>
      </c>
      <c r="H17" s="39">
        <v>36.54</v>
      </c>
      <c r="I17" s="38">
        <f t="shared" ref="I17:I22" si="2">SUM(G17,H17)</f>
        <v>74.349999999999994</v>
      </c>
      <c r="J17" s="61">
        <v>5</v>
      </c>
      <c r="K17" s="60">
        <v>96</v>
      </c>
      <c r="L17" s="77">
        <v>1</v>
      </c>
      <c r="M17" s="60">
        <v>100</v>
      </c>
      <c r="N17" s="77">
        <v>1</v>
      </c>
      <c r="O17" s="38">
        <v>67.78</v>
      </c>
      <c r="P17" s="41">
        <f t="shared" ref="P17:P22" si="3">O17*1.5</f>
        <v>101.67</v>
      </c>
      <c r="Q17" s="76">
        <v>1</v>
      </c>
      <c r="R17" s="41">
        <f t="shared" ref="R17:R22" si="4">K17+M17+P17</f>
        <v>297.67</v>
      </c>
      <c r="S17" s="46"/>
      <c r="T17" s="41">
        <f t="shared" ref="T17:T22" si="5">SUM(E17+I17+K17+M17+P17)</f>
        <v>467.02000000000004</v>
      </c>
      <c r="U17" s="76">
        <v>1</v>
      </c>
      <c r="V17" s="17" t="str">
        <f t="shared" ref="V17:Y18" si="6">A17</f>
        <v>Neumann</v>
      </c>
      <c r="W17" s="62" t="str">
        <f t="shared" si="6"/>
        <v>Peter</v>
      </c>
      <c r="X17" s="17" t="str">
        <f t="shared" si="6"/>
        <v>OG Hessenwinkel</v>
      </c>
      <c r="Y17" s="61" t="str">
        <f t="shared" si="6"/>
        <v>SH3</v>
      </c>
      <c r="Z17" s="44">
        <v>57.68</v>
      </c>
      <c r="AA17" s="38">
        <v>55.87</v>
      </c>
      <c r="AB17" s="42">
        <f>SUM(Z17,AA17)</f>
        <v>113.55</v>
      </c>
      <c r="AC17" s="76">
        <v>1</v>
      </c>
      <c r="AD17" s="44">
        <v>86.04</v>
      </c>
      <c r="AE17" s="41">
        <f>AD17*1.5</f>
        <v>129.06</v>
      </c>
      <c r="AF17" s="76"/>
      <c r="AG17" s="41">
        <f>SUM(T17,AB17,AE17)</f>
        <v>709.63000000000011</v>
      </c>
      <c r="AH17" s="76">
        <v>1</v>
      </c>
      <c r="AI17" s="44">
        <v>60</v>
      </c>
      <c r="AJ17" s="76">
        <v>1</v>
      </c>
      <c r="AK17" s="39">
        <v>91.49</v>
      </c>
      <c r="AL17" s="41">
        <f>AK17*1.5</f>
        <v>137.23499999999999</v>
      </c>
      <c r="AM17" s="61">
        <v>2</v>
      </c>
      <c r="AN17" s="41">
        <f>SUM(AI17,AL17)</f>
        <v>197.23499999999999</v>
      </c>
      <c r="AO17" s="41">
        <f>AG17+AN17</f>
        <v>906.86500000000012</v>
      </c>
      <c r="AP17" s="76">
        <v>2</v>
      </c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43"/>
      <c r="KW17" s="43"/>
      <c r="KX17" s="43"/>
      <c r="KY17" s="43"/>
      <c r="KZ17" s="43"/>
      <c r="LA17" s="43"/>
      <c r="LB17" s="43"/>
      <c r="LC17" s="43"/>
      <c r="LD17" s="43"/>
      <c r="LE17" s="43"/>
      <c r="LF17" s="43"/>
      <c r="LG17" s="43"/>
      <c r="LH17" s="43"/>
      <c r="LI17" s="43"/>
      <c r="LJ17" s="43"/>
      <c r="LK17" s="43"/>
      <c r="LL17" s="43"/>
      <c r="LM17" s="43"/>
      <c r="LN17" s="43"/>
      <c r="LO17" s="43"/>
      <c r="LP17" s="43"/>
      <c r="LQ17" s="43"/>
      <c r="LR17" s="43"/>
      <c r="LS17" s="43"/>
      <c r="LT17" s="43"/>
      <c r="LU17" s="43"/>
      <c r="LV17" s="43"/>
      <c r="LW17" s="43"/>
      <c r="LX17" s="43"/>
      <c r="LY17" s="43"/>
      <c r="LZ17" s="43"/>
      <c r="MA17" s="43"/>
      <c r="MB17" s="43"/>
      <c r="MC17" s="43"/>
      <c r="MD17" s="43"/>
      <c r="ME17" s="43"/>
      <c r="MF17" s="43"/>
      <c r="MG17" s="43"/>
      <c r="MH17" s="43"/>
      <c r="MI17" s="43"/>
      <c r="MJ17" s="43"/>
      <c r="MK17" s="43"/>
      <c r="ML17" s="43"/>
      <c r="MM17" s="43"/>
      <c r="MN17" s="43"/>
      <c r="MO17" s="43"/>
      <c r="MP17" s="43"/>
      <c r="MQ17" s="43"/>
      <c r="MR17" s="43"/>
      <c r="MS17" s="43"/>
      <c r="MT17" s="43"/>
      <c r="MU17" s="43"/>
      <c r="MV17" s="43"/>
      <c r="MW17" s="43"/>
      <c r="MX17" s="43"/>
      <c r="MY17" s="43"/>
      <c r="MZ17" s="43"/>
      <c r="NA17" s="43"/>
      <c r="NB17" s="43"/>
      <c r="NC17" s="43"/>
      <c r="ND17" s="43"/>
      <c r="NE17" s="43"/>
      <c r="NF17" s="43"/>
      <c r="NG17" s="43"/>
      <c r="NH17" s="43"/>
      <c r="NI17" s="43"/>
      <c r="NJ17" s="43"/>
      <c r="NK17" s="43"/>
      <c r="NL17" s="43"/>
      <c r="NM17" s="43"/>
      <c r="NN17" s="43"/>
      <c r="NO17" s="43"/>
      <c r="NP17" s="43"/>
      <c r="NQ17" s="43"/>
      <c r="NR17" s="43"/>
      <c r="NS17" s="43"/>
      <c r="NT17" s="43"/>
      <c r="NU17" s="43"/>
      <c r="NV17" s="43"/>
      <c r="NW17" s="43"/>
      <c r="NX17" s="43"/>
      <c r="NY17" s="43"/>
      <c r="NZ17" s="43"/>
      <c r="OA17" s="43"/>
      <c r="OB17" s="43"/>
      <c r="OC17" s="43"/>
      <c r="OD17" s="43"/>
      <c r="OE17" s="43"/>
      <c r="OF17" s="43"/>
      <c r="OG17" s="43"/>
      <c r="OH17" s="43"/>
      <c r="OI17" s="43"/>
      <c r="OJ17" s="43"/>
      <c r="OK17" s="43"/>
      <c r="OL17" s="43"/>
      <c r="OM17" s="43"/>
      <c r="ON17" s="43"/>
      <c r="OO17" s="43"/>
      <c r="OP17" s="43"/>
      <c r="OQ17" s="43"/>
      <c r="OR17" s="43"/>
      <c r="OS17" s="43"/>
      <c r="OT17" s="43"/>
      <c r="OU17" s="43"/>
      <c r="OV17" s="43"/>
      <c r="OW17" s="43"/>
      <c r="OX17" s="43"/>
      <c r="OY17" s="43"/>
      <c r="OZ17" s="43"/>
      <c r="PA17" s="43"/>
      <c r="PB17" s="43"/>
      <c r="PC17" s="43"/>
      <c r="PD17" s="43"/>
      <c r="PE17" s="43"/>
      <c r="PF17" s="43"/>
      <c r="PG17" s="43"/>
      <c r="PH17" s="43"/>
      <c r="PI17" s="43"/>
      <c r="PJ17" s="43"/>
      <c r="PK17" s="43"/>
      <c r="PL17" s="43"/>
      <c r="PM17" s="43"/>
      <c r="PN17" s="43"/>
      <c r="PO17" s="43"/>
      <c r="PP17" s="43"/>
      <c r="PQ17" s="43"/>
      <c r="PR17" s="43"/>
      <c r="PS17" s="43"/>
      <c r="PT17" s="43"/>
      <c r="PU17" s="43"/>
      <c r="PV17" s="43"/>
      <c r="PW17" s="43"/>
      <c r="PX17" s="43"/>
      <c r="PY17" s="43"/>
      <c r="PZ17" s="43"/>
      <c r="QA17" s="43"/>
      <c r="QB17" s="43"/>
      <c r="QC17" s="43"/>
      <c r="QD17" s="43"/>
      <c r="QE17" s="43"/>
      <c r="QF17" s="43"/>
      <c r="QG17" s="43"/>
      <c r="QH17" s="43"/>
      <c r="QI17" s="43"/>
      <c r="QJ17" s="43"/>
      <c r="QK17" s="43"/>
      <c r="QL17" s="43"/>
      <c r="QM17" s="43"/>
      <c r="QN17" s="43"/>
      <c r="QO17" s="43"/>
      <c r="QP17" s="43"/>
      <c r="QQ17" s="43"/>
      <c r="QR17" s="43"/>
      <c r="QS17" s="43"/>
      <c r="QT17" s="43"/>
      <c r="QU17" s="43"/>
      <c r="QV17" s="43"/>
      <c r="QW17" s="43"/>
      <c r="QX17" s="43"/>
      <c r="QY17" s="43"/>
      <c r="QZ17" s="43"/>
      <c r="RA17" s="43"/>
      <c r="RB17" s="43"/>
      <c r="RC17" s="43"/>
      <c r="RD17" s="43"/>
      <c r="RE17" s="43"/>
      <c r="RF17" s="43"/>
      <c r="RG17" s="43"/>
      <c r="RH17" s="43"/>
      <c r="RI17" s="43"/>
      <c r="RJ17" s="43"/>
      <c r="RK17" s="43"/>
      <c r="RL17" s="43"/>
      <c r="RM17" s="43"/>
      <c r="RN17" s="43"/>
      <c r="RO17" s="43"/>
      <c r="RP17" s="43"/>
      <c r="RQ17" s="43"/>
      <c r="RR17" s="43"/>
      <c r="RS17" s="43"/>
      <c r="RT17" s="43"/>
      <c r="RU17" s="43"/>
      <c r="RV17" s="43"/>
      <c r="RW17" s="43"/>
      <c r="RX17" s="43"/>
      <c r="RY17" s="43"/>
      <c r="RZ17" s="43"/>
      <c r="SA17" s="43"/>
      <c r="SB17" s="43"/>
      <c r="SC17" s="43"/>
      <c r="SD17" s="43"/>
      <c r="SE17" s="43"/>
      <c r="SF17" s="43"/>
      <c r="SG17" s="43"/>
      <c r="SH17" s="43"/>
      <c r="SI17" s="43"/>
      <c r="SJ17" s="43"/>
      <c r="SK17" s="43"/>
      <c r="SL17" s="43"/>
      <c r="SM17" s="43"/>
      <c r="SN17" s="43"/>
      <c r="SO17" s="43"/>
      <c r="SP17" s="43"/>
      <c r="SQ17" s="43"/>
      <c r="SR17" s="43"/>
      <c r="SS17" s="43"/>
      <c r="ST17" s="43"/>
      <c r="SU17" s="43"/>
      <c r="SV17" s="43"/>
      <c r="SW17" s="43"/>
      <c r="SX17" s="43"/>
      <c r="SY17" s="43"/>
      <c r="SZ17" s="43"/>
      <c r="TA17" s="43"/>
      <c r="TB17" s="43"/>
      <c r="TC17" s="43"/>
      <c r="TD17" s="43"/>
      <c r="TE17" s="43"/>
      <c r="TF17" s="43"/>
      <c r="TG17" s="43"/>
      <c r="TH17" s="43"/>
      <c r="TI17" s="43"/>
      <c r="TJ17" s="43"/>
      <c r="TK17" s="43"/>
      <c r="TL17" s="43"/>
      <c r="TM17" s="43"/>
      <c r="TN17" s="43"/>
      <c r="TO17" s="43"/>
      <c r="TP17" s="43"/>
      <c r="TQ17" s="43"/>
      <c r="TR17" s="43"/>
      <c r="TS17" s="43"/>
      <c r="TT17" s="43"/>
      <c r="TU17" s="43"/>
      <c r="TV17" s="43"/>
      <c r="TW17" s="43"/>
      <c r="TX17" s="43"/>
      <c r="TY17" s="43"/>
      <c r="TZ17" s="43"/>
      <c r="UA17" s="43"/>
      <c r="UB17" s="43"/>
      <c r="UC17" s="43"/>
      <c r="UD17" s="43"/>
      <c r="UE17" s="43"/>
      <c r="UF17" s="43"/>
      <c r="UG17" s="43"/>
      <c r="UH17" s="43"/>
      <c r="UI17" s="43"/>
      <c r="UJ17" s="43"/>
      <c r="UK17" s="43"/>
      <c r="UL17" s="43"/>
      <c r="UM17" s="43"/>
      <c r="UN17" s="43"/>
      <c r="UO17" s="43"/>
      <c r="UP17" s="43"/>
      <c r="UQ17" s="43"/>
      <c r="UR17" s="43"/>
      <c r="US17" s="43"/>
      <c r="UT17" s="43"/>
      <c r="UU17" s="43"/>
      <c r="UV17" s="43"/>
      <c r="UW17" s="43"/>
      <c r="UX17" s="43"/>
      <c r="UY17" s="43"/>
      <c r="UZ17" s="43"/>
      <c r="VA17" s="43"/>
      <c r="VB17" s="43"/>
      <c r="VC17" s="43"/>
      <c r="VD17" s="43"/>
      <c r="VE17" s="43"/>
      <c r="VF17" s="43"/>
      <c r="VG17" s="43"/>
      <c r="VH17" s="43"/>
      <c r="VI17" s="43"/>
      <c r="VJ17" s="43"/>
      <c r="VK17" s="43"/>
      <c r="VL17" s="43"/>
      <c r="VM17" s="43"/>
      <c r="VN17" s="43"/>
      <c r="VO17" s="43"/>
      <c r="VP17" s="43"/>
      <c r="VQ17" s="43"/>
      <c r="VR17" s="43"/>
      <c r="VS17" s="43"/>
      <c r="VT17" s="43"/>
      <c r="VU17" s="43"/>
      <c r="VV17" s="43"/>
      <c r="VW17" s="43"/>
      <c r="VX17" s="43"/>
      <c r="VY17" s="43"/>
      <c r="VZ17" s="43"/>
      <c r="WA17" s="43"/>
      <c r="WB17" s="43"/>
      <c r="WC17" s="43"/>
      <c r="WD17" s="43"/>
      <c r="WE17" s="43"/>
      <c r="WF17" s="43"/>
      <c r="WG17" s="43"/>
      <c r="WH17" s="43"/>
      <c r="WI17" s="43"/>
      <c r="WJ17" s="43"/>
      <c r="WK17" s="43"/>
      <c r="WL17" s="43"/>
      <c r="WM17" s="43"/>
      <c r="WN17" s="43"/>
      <c r="WO17" s="43"/>
      <c r="WP17" s="43"/>
      <c r="WQ17" s="43"/>
      <c r="WR17" s="43"/>
      <c r="WS17" s="43"/>
      <c r="WT17" s="43"/>
      <c r="WU17" s="43"/>
      <c r="WV17" s="43"/>
      <c r="WW17" s="43"/>
      <c r="WX17" s="43"/>
      <c r="WY17" s="43"/>
      <c r="WZ17" s="43"/>
      <c r="XA17" s="43"/>
      <c r="XB17" s="43"/>
      <c r="XC17" s="43"/>
      <c r="XD17" s="43"/>
      <c r="XE17" s="43"/>
      <c r="XF17" s="43"/>
      <c r="XG17" s="43"/>
      <c r="XH17" s="43"/>
      <c r="XI17" s="43"/>
      <c r="XJ17" s="43"/>
      <c r="XK17" s="43"/>
      <c r="XL17" s="43"/>
      <c r="XM17" s="43"/>
      <c r="XN17" s="43"/>
      <c r="XO17" s="43"/>
      <c r="XP17" s="43"/>
      <c r="XQ17" s="43"/>
      <c r="XR17" s="43"/>
      <c r="XS17" s="43"/>
      <c r="XT17" s="43"/>
      <c r="XU17" s="43"/>
      <c r="XV17" s="43"/>
      <c r="XW17" s="43"/>
      <c r="XX17" s="43"/>
      <c r="XY17" s="43"/>
      <c r="XZ17" s="43"/>
      <c r="YA17" s="43"/>
      <c r="YB17" s="43"/>
      <c r="YC17" s="43"/>
      <c r="YD17" s="43"/>
      <c r="YE17" s="43"/>
      <c r="YF17" s="43"/>
      <c r="YG17" s="43"/>
      <c r="YH17" s="43"/>
      <c r="YI17" s="43"/>
      <c r="YJ17" s="43"/>
      <c r="YK17" s="43"/>
      <c r="YL17" s="43"/>
      <c r="YM17" s="43"/>
      <c r="YN17" s="43"/>
      <c r="YO17" s="43"/>
      <c r="YP17" s="43"/>
      <c r="YQ17" s="43"/>
      <c r="YR17" s="43"/>
      <c r="YS17" s="43"/>
      <c r="YT17" s="43"/>
      <c r="YU17" s="43"/>
      <c r="YV17" s="43"/>
      <c r="YW17" s="43"/>
      <c r="YX17" s="43"/>
      <c r="YY17" s="43"/>
      <c r="YZ17" s="43"/>
      <c r="ZA17" s="43"/>
      <c r="ZB17" s="43"/>
      <c r="ZC17" s="43"/>
      <c r="ZD17" s="43"/>
      <c r="ZE17" s="43"/>
      <c r="ZF17" s="43"/>
      <c r="ZG17" s="43"/>
      <c r="ZH17" s="43"/>
      <c r="ZI17" s="43"/>
      <c r="ZJ17" s="43"/>
      <c r="ZK17" s="43"/>
      <c r="ZL17" s="43"/>
      <c r="ZM17" s="43"/>
      <c r="ZN17" s="43"/>
      <c r="ZO17" s="43"/>
      <c r="ZP17" s="43"/>
      <c r="ZQ17" s="43"/>
      <c r="ZR17" s="43"/>
      <c r="ZS17" s="43"/>
      <c r="ZT17" s="43"/>
      <c r="ZU17" s="43"/>
      <c r="ZV17" s="43"/>
      <c r="ZW17" s="43"/>
      <c r="ZX17" s="43"/>
      <c r="ZY17" s="43"/>
      <c r="ZZ17" s="43"/>
      <c r="AAA17" s="43"/>
      <c r="AAB17" s="43"/>
      <c r="AAC17" s="43"/>
      <c r="AAD17" s="43"/>
      <c r="AAE17" s="43"/>
      <c r="AAF17" s="43"/>
      <c r="AAG17" s="43"/>
      <c r="AAH17" s="43"/>
      <c r="AAI17" s="43"/>
      <c r="AAJ17" s="43"/>
      <c r="AAK17" s="43"/>
      <c r="AAL17" s="43"/>
      <c r="AAM17" s="43"/>
      <c r="AAN17" s="43"/>
      <c r="AAO17" s="43"/>
      <c r="AAP17" s="43"/>
      <c r="AAQ17" s="43"/>
      <c r="AAR17" s="43"/>
      <c r="AAS17" s="43"/>
      <c r="AAT17" s="43"/>
      <c r="AAU17" s="43"/>
      <c r="AAV17" s="43"/>
      <c r="AAW17" s="43"/>
      <c r="AAX17" s="43"/>
      <c r="AAY17" s="43"/>
      <c r="AAZ17" s="43"/>
      <c r="ABA17" s="43"/>
      <c r="ABB17" s="43"/>
      <c r="ABC17" s="43"/>
      <c r="ABD17" s="43"/>
      <c r="ABE17" s="43"/>
      <c r="ABF17" s="43"/>
      <c r="ABG17" s="43"/>
      <c r="ABH17" s="43"/>
      <c r="ABI17" s="43"/>
      <c r="ABJ17" s="43"/>
      <c r="ABK17" s="43"/>
      <c r="ABL17" s="43"/>
      <c r="ABM17" s="43"/>
      <c r="ABN17" s="43"/>
      <c r="ABO17" s="43"/>
      <c r="ABP17" s="43"/>
      <c r="ABQ17" s="43"/>
      <c r="ABR17" s="43"/>
      <c r="ABS17" s="43"/>
      <c r="ABT17" s="43"/>
      <c r="ABU17" s="43"/>
      <c r="ABV17" s="43"/>
      <c r="ABW17" s="43"/>
      <c r="ABX17" s="43"/>
      <c r="ABY17" s="43"/>
      <c r="ABZ17" s="43"/>
      <c r="ACA17" s="43"/>
      <c r="ACB17" s="43"/>
      <c r="ACC17" s="43"/>
      <c r="ACD17" s="43"/>
      <c r="ACE17" s="43"/>
      <c r="ACF17" s="43"/>
      <c r="ACG17" s="43"/>
      <c r="ACH17" s="43"/>
      <c r="ACI17" s="43"/>
      <c r="ACJ17" s="43"/>
      <c r="ACK17" s="43"/>
      <c r="ACL17" s="43"/>
      <c r="ACM17" s="43"/>
      <c r="ACN17" s="43"/>
      <c r="ACO17" s="43"/>
      <c r="ACP17" s="43"/>
      <c r="ACQ17" s="43"/>
      <c r="ACR17" s="43"/>
      <c r="ACS17" s="43"/>
      <c r="ACT17" s="43"/>
      <c r="ACU17" s="43"/>
      <c r="ACV17" s="43"/>
      <c r="ACW17" s="43"/>
      <c r="ACX17" s="43"/>
      <c r="ACY17" s="43"/>
      <c r="ACZ17" s="43"/>
      <c r="ADA17" s="43"/>
    </row>
    <row r="18" spans="1:781" s="44" customFormat="1" ht="14.1" customHeight="1" x14ac:dyDescent="0.2">
      <c r="A18" s="88" t="s">
        <v>42</v>
      </c>
      <c r="B18" s="88" t="s">
        <v>43</v>
      </c>
      <c r="C18" s="89" t="s">
        <v>44</v>
      </c>
      <c r="D18" s="90" t="s">
        <v>64</v>
      </c>
      <c r="E18" s="47">
        <v>90</v>
      </c>
      <c r="F18" s="60">
        <v>2</v>
      </c>
      <c r="G18" s="38">
        <v>44.95</v>
      </c>
      <c r="H18" s="39">
        <v>41.1</v>
      </c>
      <c r="I18" s="38">
        <f t="shared" si="2"/>
        <v>86.050000000000011</v>
      </c>
      <c r="J18" s="61">
        <v>2</v>
      </c>
      <c r="K18" s="60">
        <v>94</v>
      </c>
      <c r="L18" s="60">
        <v>2</v>
      </c>
      <c r="M18" s="60">
        <v>90</v>
      </c>
      <c r="N18" s="60">
        <v>2</v>
      </c>
      <c r="O18" s="38">
        <v>60.84</v>
      </c>
      <c r="P18" s="41">
        <f t="shared" si="3"/>
        <v>91.26</v>
      </c>
      <c r="Q18" s="61">
        <v>5</v>
      </c>
      <c r="R18" s="41">
        <f t="shared" si="4"/>
        <v>275.26</v>
      </c>
      <c r="S18" s="46"/>
      <c r="T18" s="41">
        <f t="shared" si="5"/>
        <v>451.31</v>
      </c>
      <c r="U18" s="76">
        <v>2</v>
      </c>
      <c r="V18" s="17" t="str">
        <f t="shared" si="6"/>
        <v>Behlert</v>
      </c>
      <c r="W18" s="62" t="str">
        <f t="shared" si="6"/>
        <v>Detlef</v>
      </c>
      <c r="X18" s="17" t="str">
        <f t="shared" si="6"/>
        <v>AF Wendenschloss</v>
      </c>
      <c r="Y18" s="61" t="str">
        <f t="shared" si="6"/>
        <v>SH3</v>
      </c>
      <c r="Z18" s="44">
        <v>51.15</v>
      </c>
      <c r="AA18" s="44">
        <v>50.26</v>
      </c>
      <c r="AB18" s="42">
        <f>SUM(Z18,AA18)</f>
        <v>101.41</v>
      </c>
      <c r="AC18" s="76">
        <v>2</v>
      </c>
      <c r="AD18" s="39">
        <v>85.8</v>
      </c>
      <c r="AE18" s="41">
        <f>AD18*1.5</f>
        <v>128.69999999999999</v>
      </c>
      <c r="AF18" s="61"/>
      <c r="AG18" s="41">
        <f>SUM(T18,AB18,AE18)</f>
        <v>681.42000000000007</v>
      </c>
      <c r="AH18" s="76">
        <v>2</v>
      </c>
      <c r="AI18" s="44">
        <v>40</v>
      </c>
      <c r="AJ18" s="61">
        <v>5</v>
      </c>
      <c r="AK18" s="44">
        <v>84.61</v>
      </c>
      <c r="AL18" s="41">
        <f>AK18*1.5</f>
        <v>126.91499999999999</v>
      </c>
      <c r="AM18" s="61">
        <v>3</v>
      </c>
      <c r="AN18" s="41">
        <f>SUM(AI18,AL18)</f>
        <v>166.91499999999999</v>
      </c>
      <c r="AO18" s="41">
        <f>AG18+AN18</f>
        <v>848.33500000000004</v>
      </c>
      <c r="AP18" s="76">
        <v>3</v>
      </c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43"/>
      <c r="KW18" s="43"/>
      <c r="KX18" s="43"/>
      <c r="KY18" s="43"/>
      <c r="KZ18" s="43"/>
      <c r="LA18" s="43"/>
      <c r="LB18" s="43"/>
      <c r="LC18" s="43"/>
      <c r="LD18" s="43"/>
      <c r="LE18" s="43"/>
      <c r="LF18" s="43"/>
      <c r="LG18" s="43"/>
      <c r="LH18" s="43"/>
      <c r="LI18" s="43"/>
      <c r="LJ18" s="43"/>
      <c r="LK18" s="43"/>
      <c r="LL18" s="43"/>
      <c r="LM18" s="43"/>
      <c r="LN18" s="43"/>
      <c r="LO18" s="43"/>
      <c r="LP18" s="43"/>
      <c r="LQ18" s="43"/>
      <c r="LR18" s="43"/>
      <c r="LS18" s="43"/>
      <c r="LT18" s="43"/>
      <c r="LU18" s="43"/>
      <c r="LV18" s="43"/>
      <c r="LW18" s="43"/>
      <c r="LX18" s="43"/>
      <c r="LY18" s="43"/>
      <c r="LZ18" s="43"/>
      <c r="MA18" s="43"/>
      <c r="MB18" s="43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</row>
    <row r="19" spans="1:781" s="44" customFormat="1" ht="14.1" customHeight="1" x14ac:dyDescent="0.2">
      <c r="A19" s="88" t="s">
        <v>34</v>
      </c>
      <c r="B19" s="88" t="s">
        <v>67</v>
      </c>
      <c r="C19" s="89" t="s">
        <v>68</v>
      </c>
      <c r="D19" s="90" t="s">
        <v>66</v>
      </c>
      <c r="E19" s="47">
        <v>80</v>
      </c>
      <c r="F19" s="60">
        <v>4</v>
      </c>
      <c r="G19" s="38">
        <v>49</v>
      </c>
      <c r="H19" s="39">
        <v>48.95</v>
      </c>
      <c r="I19" s="38">
        <f t="shared" si="2"/>
        <v>97.95</v>
      </c>
      <c r="J19" s="76">
        <v>1</v>
      </c>
      <c r="K19" s="60">
        <v>76</v>
      </c>
      <c r="L19" s="60">
        <v>6</v>
      </c>
      <c r="M19" s="60">
        <v>85</v>
      </c>
      <c r="N19" s="60">
        <v>3</v>
      </c>
      <c r="O19" s="38">
        <v>66.400000000000006</v>
      </c>
      <c r="P19" s="41">
        <f t="shared" si="3"/>
        <v>99.600000000000009</v>
      </c>
      <c r="Q19" s="76">
        <v>2</v>
      </c>
      <c r="R19" s="41">
        <f t="shared" si="4"/>
        <v>260.60000000000002</v>
      </c>
      <c r="S19" s="46"/>
      <c r="T19" s="41">
        <f t="shared" si="5"/>
        <v>438.55</v>
      </c>
      <c r="U19" s="76">
        <v>3</v>
      </c>
      <c r="V19" s="17" t="str">
        <f>A19</f>
        <v>Musial</v>
      </c>
      <c r="W19" s="62" t="str">
        <f>B19</f>
        <v>Carsten</v>
      </c>
      <c r="X19" s="17" t="str">
        <f>C19</f>
        <v>DAV Berlin</v>
      </c>
      <c r="Y19" s="61" t="s">
        <v>66</v>
      </c>
      <c r="Z19" s="38">
        <v>48.15</v>
      </c>
      <c r="AA19" s="38">
        <v>45.84</v>
      </c>
      <c r="AB19" s="42">
        <f>SUM(Z19,AA19)</f>
        <v>93.990000000000009</v>
      </c>
      <c r="AC19" s="76">
        <v>3</v>
      </c>
      <c r="AD19" s="44">
        <v>60.72</v>
      </c>
      <c r="AE19" s="41">
        <f>AD19*1.5</f>
        <v>91.08</v>
      </c>
      <c r="AF19" s="61"/>
      <c r="AG19" s="41">
        <f>SUM(T19,AB19,AE19)</f>
        <v>623.62</v>
      </c>
      <c r="AH19" s="76">
        <v>3</v>
      </c>
      <c r="AJ19" s="61"/>
      <c r="AL19" s="41"/>
      <c r="AM19" s="61"/>
      <c r="AN19" s="41"/>
      <c r="AO19" s="41"/>
      <c r="AP19" s="61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  <c r="KH19" s="43"/>
      <c r="KI19" s="43"/>
      <c r="KJ19" s="43"/>
      <c r="KK19" s="43"/>
      <c r="KL19" s="43"/>
      <c r="KM19" s="43"/>
      <c r="KN19" s="43"/>
      <c r="KO19" s="43"/>
      <c r="KP19" s="43"/>
      <c r="KQ19" s="43"/>
      <c r="KR19" s="43"/>
      <c r="KS19" s="43"/>
      <c r="KT19" s="43"/>
      <c r="KU19" s="43"/>
      <c r="KV19" s="43"/>
      <c r="KW19" s="43"/>
      <c r="KX19" s="43"/>
      <c r="KY19" s="43"/>
      <c r="KZ19" s="43"/>
      <c r="LA19" s="43"/>
      <c r="LB19" s="43"/>
      <c r="LC19" s="43"/>
      <c r="LD19" s="43"/>
      <c r="LE19" s="43"/>
      <c r="LF19" s="43"/>
      <c r="LG19" s="43"/>
      <c r="LH19" s="43"/>
      <c r="LI19" s="43"/>
      <c r="LJ19" s="43"/>
      <c r="LK19" s="43"/>
      <c r="LL19" s="43"/>
      <c r="LM19" s="43"/>
      <c r="LN19" s="43"/>
      <c r="LO19" s="43"/>
      <c r="LP19" s="43"/>
      <c r="LQ19" s="43"/>
      <c r="LR19" s="43"/>
      <c r="LS19" s="43"/>
      <c r="LT19" s="43"/>
      <c r="LU19" s="43"/>
      <c r="LV19" s="43"/>
      <c r="LW19" s="43"/>
      <c r="LX19" s="43"/>
      <c r="LY19" s="43"/>
      <c r="LZ19" s="43"/>
      <c r="MA19" s="43"/>
      <c r="MB19" s="43"/>
      <c r="MC19" s="43"/>
      <c r="MD19" s="43"/>
      <c r="ME19" s="43"/>
      <c r="MF19" s="43"/>
      <c r="MG19" s="43"/>
      <c r="MH19" s="43"/>
      <c r="MI19" s="43"/>
      <c r="MJ19" s="43"/>
      <c r="MK19" s="43"/>
      <c r="ML19" s="43"/>
      <c r="MM19" s="43"/>
      <c r="MN19" s="43"/>
      <c r="MO19" s="43"/>
      <c r="MP19" s="43"/>
      <c r="MQ19" s="43"/>
      <c r="MR19" s="43"/>
      <c r="MS19" s="43"/>
      <c r="MT19" s="43"/>
      <c r="MU19" s="43"/>
      <c r="MV19" s="43"/>
      <c r="MW19" s="43"/>
      <c r="MX19" s="43"/>
      <c r="MY19" s="43"/>
      <c r="MZ19" s="43"/>
      <c r="NA19" s="43"/>
      <c r="NB19" s="43"/>
      <c r="NC19" s="43"/>
      <c r="ND19" s="43"/>
      <c r="NE19" s="43"/>
      <c r="NF19" s="43"/>
      <c r="NG19" s="43"/>
      <c r="NH19" s="43"/>
      <c r="NI19" s="43"/>
      <c r="NJ19" s="43"/>
      <c r="NK19" s="43"/>
      <c r="NL19" s="43"/>
      <c r="NM19" s="43"/>
      <c r="NN19" s="43"/>
      <c r="NO19" s="43"/>
      <c r="NP19" s="43"/>
      <c r="NQ19" s="43"/>
      <c r="NR19" s="43"/>
      <c r="NS19" s="43"/>
      <c r="NT19" s="43"/>
      <c r="NU19" s="43"/>
      <c r="NV19" s="43"/>
      <c r="NW19" s="43"/>
      <c r="NX19" s="43"/>
      <c r="NY19" s="43"/>
      <c r="NZ19" s="43"/>
      <c r="OA19" s="43"/>
      <c r="OB19" s="43"/>
      <c r="OC19" s="43"/>
      <c r="OD19" s="43"/>
      <c r="OE19" s="43"/>
      <c r="OF19" s="43"/>
      <c r="OG19" s="43"/>
      <c r="OH19" s="43"/>
      <c r="OI19" s="43"/>
      <c r="OJ19" s="43"/>
      <c r="OK19" s="43"/>
      <c r="OL19" s="43"/>
      <c r="OM19" s="43"/>
      <c r="ON19" s="43"/>
      <c r="OO19" s="43"/>
      <c r="OP19" s="43"/>
      <c r="OQ19" s="43"/>
      <c r="OR19" s="43"/>
      <c r="OS19" s="43"/>
      <c r="OT19" s="43"/>
      <c r="OU19" s="43"/>
      <c r="OV19" s="43"/>
      <c r="OW19" s="43"/>
      <c r="OX19" s="43"/>
      <c r="OY19" s="43"/>
      <c r="OZ19" s="43"/>
      <c r="PA19" s="43"/>
      <c r="PB19" s="43"/>
      <c r="PC19" s="43"/>
      <c r="PD19" s="43"/>
      <c r="PE19" s="43"/>
      <c r="PF19" s="43"/>
      <c r="PG19" s="43"/>
      <c r="PH19" s="43"/>
      <c r="PI19" s="43"/>
      <c r="PJ19" s="43"/>
      <c r="PK19" s="43"/>
      <c r="PL19" s="43"/>
      <c r="PM19" s="43"/>
      <c r="PN19" s="43"/>
      <c r="PO19" s="43"/>
      <c r="PP19" s="43"/>
      <c r="PQ19" s="43"/>
      <c r="PR19" s="43"/>
      <c r="PS19" s="43"/>
      <c r="PT19" s="43"/>
      <c r="PU19" s="43"/>
      <c r="PV19" s="43"/>
      <c r="PW19" s="43"/>
      <c r="PX19" s="43"/>
      <c r="PY19" s="43"/>
      <c r="PZ19" s="43"/>
      <c r="QA19" s="43"/>
      <c r="QB19" s="43"/>
      <c r="QC19" s="43"/>
      <c r="QD19" s="43"/>
      <c r="QE19" s="43"/>
      <c r="QF19" s="43"/>
      <c r="QG19" s="43"/>
      <c r="QH19" s="43"/>
      <c r="QI19" s="43"/>
      <c r="QJ19" s="43"/>
      <c r="QK19" s="43"/>
      <c r="QL19" s="43"/>
      <c r="QM19" s="43"/>
      <c r="QN19" s="43"/>
      <c r="QO19" s="43"/>
      <c r="QP19" s="43"/>
      <c r="QQ19" s="43"/>
      <c r="QR19" s="43"/>
      <c r="QS19" s="43"/>
      <c r="QT19" s="43"/>
      <c r="QU19" s="43"/>
      <c r="QV19" s="43"/>
      <c r="QW19" s="43"/>
      <c r="QX19" s="43"/>
      <c r="QY19" s="43"/>
      <c r="QZ19" s="43"/>
      <c r="RA19" s="43"/>
      <c r="RB19" s="43"/>
      <c r="RC19" s="43"/>
      <c r="RD19" s="43"/>
      <c r="RE19" s="43"/>
      <c r="RF19" s="43"/>
      <c r="RG19" s="43"/>
      <c r="RH19" s="43"/>
      <c r="RI19" s="43"/>
      <c r="RJ19" s="43"/>
      <c r="RK19" s="43"/>
      <c r="RL19" s="43"/>
      <c r="RM19" s="43"/>
      <c r="RN19" s="43"/>
      <c r="RO19" s="43"/>
      <c r="RP19" s="43"/>
      <c r="RQ19" s="43"/>
      <c r="RR19" s="43"/>
      <c r="RS19" s="43"/>
      <c r="RT19" s="43"/>
      <c r="RU19" s="43"/>
      <c r="RV19" s="43"/>
      <c r="RW19" s="43"/>
      <c r="RX19" s="43"/>
      <c r="RY19" s="43"/>
      <c r="RZ19" s="43"/>
      <c r="SA19" s="43"/>
      <c r="SB19" s="43"/>
      <c r="SC19" s="43"/>
      <c r="SD19" s="43"/>
      <c r="SE19" s="43"/>
      <c r="SF19" s="43"/>
      <c r="SG19" s="43"/>
      <c r="SH19" s="43"/>
      <c r="SI19" s="43"/>
      <c r="SJ19" s="43"/>
      <c r="SK19" s="43"/>
      <c r="SL19" s="43"/>
      <c r="SM19" s="43"/>
      <c r="SN19" s="43"/>
      <c r="SO19" s="43"/>
      <c r="SP19" s="43"/>
      <c r="SQ19" s="43"/>
      <c r="SR19" s="43"/>
      <c r="SS19" s="43"/>
      <c r="ST19" s="43"/>
      <c r="SU19" s="43"/>
      <c r="SV19" s="43"/>
      <c r="SW19" s="43"/>
      <c r="SX19" s="43"/>
      <c r="SY19" s="43"/>
      <c r="SZ19" s="43"/>
      <c r="TA19" s="43"/>
      <c r="TB19" s="43"/>
      <c r="TC19" s="43"/>
      <c r="TD19" s="43"/>
      <c r="TE19" s="43"/>
      <c r="TF19" s="43"/>
      <c r="TG19" s="43"/>
      <c r="TH19" s="43"/>
      <c r="TI19" s="43"/>
      <c r="TJ19" s="43"/>
      <c r="TK19" s="43"/>
      <c r="TL19" s="43"/>
      <c r="TM19" s="43"/>
      <c r="TN19" s="43"/>
      <c r="TO19" s="43"/>
      <c r="TP19" s="43"/>
      <c r="TQ19" s="43"/>
      <c r="TR19" s="43"/>
      <c r="TS19" s="43"/>
      <c r="TT19" s="43"/>
      <c r="TU19" s="43"/>
      <c r="TV19" s="43"/>
      <c r="TW19" s="43"/>
      <c r="TX19" s="43"/>
      <c r="TY19" s="43"/>
      <c r="TZ19" s="43"/>
      <c r="UA19" s="43"/>
      <c r="UB19" s="43"/>
      <c r="UC19" s="43"/>
      <c r="UD19" s="43"/>
      <c r="UE19" s="43"/>
      <c r="UF19" s="43"/>
      <c r="UG19" s="43"/>
      <c r="UH19" s="43"/>
      <c r="UI19" s="43"/>
      <c r="UJ19" s="43"/>
      <c r="UK19" s="43"/>
      <c r="UL19" s="43"/>
      <c r="UM19" s="43"/>
      <c r="UN19" s="43"/>
      <c r="UO19" s="43"/>
      <c r="UP19" s="43"/>
      <c r="UQ19" s="43"/>
      <c r="UR19" s="43"/>
      <c r="US19" s="43"/>
      <c r="UT19" s="43"/>
      <c r="UU19" s="43"/>
      <c r="UV19" s="43"/>
      <c r="UW19" s="43"/>
      <c r="UX19" s="43"/>
      <c r="UY19" s="43"/>
      <c r="UZ19" s="43"/>
      <c r="VA19" s="43"/>
      <c r="VB19" s="43"/>
      <c r="VC19" s="43"/>
      <c r="VD19" s="43"/>
      <c r="VE19" s="43"/>
      <c r="VF19" s="43"/>
      <c r="VG19" s="43"/>
      <c r="VH19" s="43"/>
      <c r="VI19" s="43"/>
      <c r="VJ19" s="43"/>
      <c r="VK19" s="43"/>
      <c r="VL19" s="43"/>
      <c r="VM19" s="43"/>
      <c r="VN19" s="43"/>
      <c r="VO19" s="43"/>
      <c r="VP19" s="43"/>
      <c r="VQ19" s="43"/>
      <c r="VR19" s="43"/>
      <c r="VS19" s="43"/>
      <c r="VT19" s="43"/>
      <c r="VU19" s="43"/>
      <c r="VV19" s="43"/>
      <c r="VW19" s="43"/>
      <c r="VX19" s="43"/>
      <c r="VY19" s="43"/>
      <c r="VZ19" s="43"/>
      <c r="WA19" s="43"/>
      <c r="WB19" s="43"/>
      <c r="WC19" s="43"/>
      <c r="WD19" s="43"/>
      <c r="WE19" s="43"/>
      <c r="WF19" s="43"/>
      <c r="WG19" s="43"/>
      <c r="WH19" s="43"/>
      <c r="WI19" s="43"/>
      <c r="WJ19" s="43"/>
      <c r="WK19" s="43"/>
      <c r="WL19" s="43"/>
      <c r="WM19" s="43"/>
      <c r="WN19" s="43"/>
      <c r="WO19" s="43"/>
      <c r="WP19" s="43"/>
      <c r="WQ19" s="43"/>
      <c r="WR19" s="43"/>
      <c r="WS19" s="43"/>
      <c r="WT19" s="43"/>
      <c r="WU19" s="43"/>
      <c r="WV19" s="43"/>
      <c r="WW19" s="43"/>
      <c r="WX19" s="43"/>
      <c r="WY19" s="43"/>
      <c r="WZ19" s="43"/>
      <c r="XA19" s="43"/>
      <c r="XB19" s="43"/>
      <c r="XC19" s="43"/>
      <c r="XD19" s="43"/>
      <c r="XE19" s="43"/>
      <c r="XF19" s="43"/>
      <c r="XG19" s="43"/>
      <c r="XH19" s="43"/>
      <c r="XI19" s="43"/>
      <c r="XJ19" s="43"/>
      <c r="XK19" s="43"/>
      <c r="XL19" s="43"/>
      <c r="XM19" s="43"/>
      <c r="XN19" s="43"/>
      <c r="XO19" s="43"/>
      <c r="XP19" s="43"/>
      <c r="XQ19" s="43"/>
      <c r="XR19" s="43"/>
      <c r="XS19" s="43"/>
      <c r="XT19" s="43"/>
      <c r="XU19" s="43"/>
      <c r="XV19" s="43"/>
      <c r="XW19" s="43"/>
      <c r="XX19" s="43"/>
      <c r="XY19" s="43"/>
      <c r="XZ19" s="43"/>
      <c r="YA19" s="43"/>
      <c r="YB19" s="43"/>
      <c r="YC19" s="43"/>
      <c r="YD19" s="43"/>
      <c r="YE19" s="43"/>
      <c r="YF19" s="43"/>
      <c r="YG19" s="43"/>
      <c r="YH19" s="43"/>
      <c r="YI19" s="43"/>
      <c r="YJ19" s="43"/>
      <c r="YK19" s="43"/>
      <c r="YL19" s="43"/>
      <c r="YM19" s="43"/>
      <c r="YN19" s="43"/>
      <c r="YO19" s="43"/>
      <c r="YP19" s="43"/>
      <c r="YQ19" s="43"/>
      <c r="YR19" s="43"/>
      <c r="YS19" s="43"/>
      <c r="YT19" s="43"/>
      <c r="YU19" s="43"/>
      <c r="YV19" s="43"/>
      <c r="YW19" s="43"/>
      <c r="YX19" s="43"/>
      <c r="YY19" s="43"/>
      <c r="YZ19" s="43"/>
      <c r="ZA19" s="43"/>
      <c r="ZB19" s="43"/>
      <c r="ZC19" s="43"/>
      <c r="ZD19" s="43"/>
      <c r="ZE19" s="43"/>
      <c r="ZF19" s="43"/>
      <c r="ZG19" s="43"/>
      <c r="ZH19" s="43"/>
      <c r="ZI19" s="43"/>
      <c r="ZJ19" s="43"/>
      <c r="ZK19" s="43"/>
      <c r="ZL19" s="43"/>
      <c r="ZM19" s="43"/>
      <c r="ZN19" s="43"/>
      <c r="ZO19" s="43"/>
      <c r="ZP19" s="43"/>
      <c r="ZQ19" s="43"/>
      <c r="ZR19" s="43"/>
      <c r="ZS19" s="43"/>
      <c r="ZT19" s="43"/>
      <c r="ZU19" s="43"/>
      <c r="ZV19" s="43"/>
      <c r="ZW19" s="43"/>
      <c r="ZX19" s="43"/>
      <c r="ZY19" s="43"/>
      <c r="ZZ19" s="43"/>
      <c r="AAA19" s="43"/>
      <c r="AAB19" s="43"/>
      <c r="AAC19" s="43"/>
      <c r="AAD19" s="43"/>
      <c r="AAE19" s="43"/>
      <c r="AAF19" s="43"/>
      <c r="AAG19" s="43"/>
      <c r="AAH19" s="43"/>
      <c r="AAI19" s="43"/>
      <c r="AAJ19" s="43"/>
      <c r="AAK19" s="43"/>
      <c r="AAL19" s="43"/>
      <c r="AAM19" s="43"/>
      <c r="AAN19" s="43"/>
      <c r="AAO19" s="43"/>
      <c r="AAP19" s="43"/>
      <c r="AAQ19" s="43"/>
      <c r="AAR19" s="43"/>
      <c r="AAS19" s="43"/>
      <c r="AAT19" s="43"/>
      <c r="AAU19" s="43"/>
      <c r="AAV19" s="43"/>
      <c r="AAW19" s="43"/>
      <c r="AAX19" s="43"/>
      <c r="AAY19" s="43"/>
      <c r="AAZ19" s="43"/>
      <c r="ABA19" s="43"/>
      <c r="ABB19" s="43"/>
      <c r="ABC19" s="43"/>
      <c r="ABD19" s="43"/>
      <c r="ABE19" s="43"/>
      <c r="ABF19" s="43"/>
      <c r="ABG19" s="43"/>
      <c r="ABH19" s="43"/>
      <c r="ABI19" s="43"/>
      <c r="ABJ19" s="43"/>
      <c r="ABK19" s="43"/>
      <c r="ABL19" s="43"/>
      <c r="ABM19" s="43"/>
      <c r="ABN19" s="43"/>
      <c r="ABO19" s="43"/>
      <c r="ABP19" s="43"/>
      <c r="ABQ19" s="43"/>
      <c r="ABR19" s="43"/>
      <c r="ABS19" s="43"/>
      <c r="ABT19" s="43"/>
      <c r="ABU19" s="43"/>
      <c r="ABV19" s="43"/>
      <c r="ABW19" s="43"/>
      <c r="ABX19" s="43"/>
      <c r="ABY19" s="43"/>
      <c r="ABZ19" s="43"/>
      <c r="ACA19" s="43"/>
      <c r="ACB19" s="43"/>
      <c r="ACC19" s="43"/>
      <c r="ACD19" s="43"/>
      <c r="ACE19" s="43"/>
      <c r="ACF19" s="43"/>
      <c r="ACG19" s="43"/>
      <c r="ACH19" s="43"/>
      <c r="ACI19" s="43"/>
      <c r="ACJ19" s="43"/>
      <c r="ACK19" s="43"/>
      <c r="ACL19" s="43"/>
      <c r="ACM19" s="43"/>
      <c r="ACN19" s="43"/>
      <c r="ACO19" s="43"/>
      <c r="ACP19" s="43"/>
      <c r="ACQ19" s="43"/>
      <c r="ACR19" s="43"/>
      <c r="ACS19" s="43"/>
      <c r="ACT19" s="43"/>
      <c r="ACU19" s="43"/>
      <c r="ACV19" s="43"/>
      <c r="ACW19" s="43"/>
      <c r="ACX19" s="43"/>
      <c r="ACY19" s="43"/>
      <c r="ACZ19" s="43"/>
      <c r="ADA19" s="43"/>
    </row>
    <row r="20" spans="1:781" s="44" customFormat="1" ht="14.1" customHeight="1" x14ac:dyDescent="0.2">
      <c r="A20" s="88" t="s">
        <v>70</v>
      </c>
      <c r="B20" s="88" t="s">
        <v>71</v>
      </c>
      <c r="C20" s="89" t="s">
        <v>44</v>
      </c>
      <c r="D20" s="90" t="s">
        <v>66</v>
      </c>
      <c r="E20" s="47">
        <v>75</v>
      </c>
      <c r="F20" s="60">
        <v>5</v>
      </c>
      <c r="G20" s="38">
        <v>43.66</v>
      </c>
      <c r="H20" s="39">
        <v>42.83</v>
      </c>
      <c r="I20" s="38">
        <f t="shared" si="2"/>
        <v>86.49</v>
      </c>
      <c r="J20" s="61">
        <v>4</v>
      </c>
      <c r="K20" s="60">
        <v>76</v>
      </c>
      <c r="L20" s="60">
        <v>5</v>
      </c>
      <c r="M20" s="60">
        <v>80</v>
      </c>
      <c r="N20" s="60">
        <v>4</v>
      </c>
      <c r="O20" s="38">
        <v>66.09</v>
      </c>
      <c r="P20" s="41">
        <f t="shared" si="3"/>
        <v>99.135000000000005</v>
      </c>
      <c r="Q20" s="76">
        <v>3</v>
      </c>
      <c r="R20" s="41">
        <f t="shared" si="4"/>
        <v>255.13499999999999</v>
      </c>
      <c r="S20" s="46"/>
      <c r="T20" s="41">
        <f t="shared" si="5"/>
        <v>416.625</v>
      </c>
      <c r="U20" s="61">
        <v>4</v>
      </c>
      <c r="V20" s="17"/>
      <c r="W20" s="62"/>
      <c r="X20" s="17"/>
      <c r="Y20" s="61"/>
      <c r="AB20" s="42"/>
      <c r="AC20" s="76"/>
      <c r="AD20" s="39"/>
      <c r="AE20" s="41"/>
      <c r="AF20" s="61"/>
      <c r="AG20" s="41"/>
      <c r="AH20" s="61"/>
      <c r="AJ20" s="61"/>
      <c r="AK20" s="39"/>
      <c r="AL20" s="41"/>
      <c r="AM20" s="61"/>
      <c r="AN20" s="41"/>
      <c r="AO20" s="41"/>
      <c r="AP20" s="76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  <c r="KH20" s="43"/>
      <c r="KI20" s="43"/>
      <c r="KJ20" s="43"/>
      <c r="KK20" s="43"/>
      <c r="KL20" s="43"/>
      <c r="KM20" s="43"/>
      <c r="KN20" s="43"/>
      <c r="KO20" s="43"/>
      <c r="KP20" s="43"/>
      <c r="KQ20" s="43"/>
      <c r="KR20" s="43"/>
      <c r="KS20" s="43"/>
      <c r="KT20" s="43"/>
      <c r="KU20" s="43"/>
      <c r="KV20" s="43"/>
      <c r="KW20" s="43"/>
      <c r="KX20" s="43"/>
      <c r="KY20" s="43"/>
      <c r="KZ20" s="43"/>
      <c r="LA20" s="43"/>
      <c r="LB20" s="43"/>
      <c r="LC20" s="43"/>
      <c r="LD20" s="43"/>
      <c r="LE20" s="43"/>
      <c r="LF20" s="43"/>
      <c r="LG20" s="43"/>
      <c r="LH20" s="43"/>
      <c r="LI20" s="43"/>
      <c r="LJ20" s="43"/>
      <c r="LK20" s="43"/>
      <c r="LL20" s="43"/>
      <c r="LM20" s="43"/>
      <c r="LN20" s="43"/>
      <c r="LO20" s="43"/>
      <c r="LP20" s="43"/>
      <c r="LQ20" s="43"/>
      <c r="LR20" s="43"/>
      <c r="LS20" s="43"/>
      <c r="LT20" s="43"/>
      <c r="LU20" s="43"/>
      <c r="LV20" s="43"/>
      <c r="LW20" s="43"/>
      <c r="LX20" s="43"/>
      <c r="LY20" s="43"/>
      <c r="LZ20" s="43"/>
      <c r="MA20" s="43"/>
      <c r="MB20" s="43"/>
      <c r="MC20" s="43"/>
      <c r="MD20" s="43"/>
      <c r="ME20" s="43"/>
      <c r="MF20" s="43"/>
      <c r="MG20" s="43"/>
      <c r="MH20" s="43"/>
      <c r="MI20" s="43"/>
      <c r="MJ20" s="43"/>
      <c r="MK20" s="43"/>
      <c r="ML20" s="43"/>
      <c r="MM20" s="43"/>
      <c r="MN20" s="43"/>
      <c r="MO20" s="43"/>
      <c r="MP20" s="43"/>
      <c r="MQ20" s="43"/>
      <c r="MR20" s="43"/>
      <c r="MS20" s="43"/>
      <c r="MT20" s="43"/>
      <c r="MU20" s="43"/>
      <c r="MV20" s="43"/>
      <c r="MW20" s="43"/>
      <c r="MX20" s="43"/>
      <c r="MY20" s="43"/>
      <c r="MZ20" s="43"/>
      <c r="NA20" s="43"/>
      <c r="NB20" s="43"/>
      <c r="NC20" s="43"/>
      <c r="ND20" s="43"/>
      <c r="NE20" s="43"/>
      <c r="NF20" s="43"/>
      <c r="NG20" s="43"/>
      <c r="NH20" s="43"/>
      <c r="NI20" s="43"/>
      <c r="NJ20" s="43"/>
      <c r="NK20" s="43"/>
      <c r="NL20" s="43"/>
      <c r="NM20" s="43"/>
      <c r="NN20" s="43"/>
      <c r="NO20" s="43"/>
      <c r="NP20" s="43"/>
      <c r="NQ20" s="43"/>
      <c r="NR20" s="43"/>
      <c r="NS20" s="43"/>
      <c r="NT20" s="43"/>
      <c r="NU20" s="43"/>
      <c r="NV20" s="43"/>
      <c r="NW20" s="43"/>
      <c r="NX20" s="43"/>
      <c r="NY20" s="43"/>
      <c r="NZ20" s="43"/>
      <c r="OA20" s="43"/>
      <c r="OB20" s="43"/>
      <c r="OC20" s="43"/>
      <c r="OD20" s="43"/>
      <c r="OE20" s="43"/>
      <c r="OF20" s="43"/>
      <c r="OG20" s="43"/>
      <c r="OH20" s="43"/>
      <c r="OI20" s="43"/>
      <c r="OJ20" s="43"/>
      <c r="OK20" s="43"/>
      <c r="OL20" s="43"/>
      <c r="OM20" s="43"/>
      <c r="ON20" s="43"/>
      <c r="OO20" s="43"/>
      <c r="OP20" s="43"/>
      <c r="OQ20" s="43"/>
      <c r="OR20" s="43"/>
      <c r="OS20" s="43"/>
      <c r="OT20" s="43"/>
      <c r="OU20" s="43"/>
      <c r="OV20" s="43"/>
      <c r="OW20" s="43"/>
      <c r="OX20" s="43"/>
      <c r="OY20" s="43"/>
      <c r="OZ20" s="43"/>
      <c r="PA20" s="43"/>
      <c r="PB20" s="43"/>
      <c r="PC20" s="43"/>
      <c r="PD20" s="43"/>
      <c r="PE20" s="43"/>
      <c r="PF20" s="43"/>
      <c r="PG20" s="43"/>
      <c r="PH20" s="43"/>
      <c r="PI20" s="43"/>
      <c r="PJ20" s="43"/>
      <c r="PK20" s="43"/>
      <c r="PL20" s="43"/>
      <c r="PM20" s="43"/>
      <c r="PN20" s="43"/>
      <c r="PO20" s="43"/>
      <c r="PP20" s="43"/>
      <c r="PQ20" s="43"/>
      <c r="PR20" s="43"/>
      <c r="PS20" s="43"/>
      <c r="PT20" s="43"/>
      <c r="PU20" s="43"/>
      <c r="PV20" s="43"/>
      <c r="PW20" s="43"/>
      <c r="PX20" s="43"/>
      <c r="PY20" s="43"/>
      <c r="PZ20" s="43"/>
      <c r="QA20" s="43"/>
      <c r="QB20" s="43"/>
      <c r="QC20" s="43"/>
      <c r="QD20" s="43"/>
      <c r="QE20" s="43"/>
      <c r="QF20" s="43"/>
      <c r="QG20" s="43"/>
      <c r="QH20" s="43"/>
      <c r="QI20" s="43"/>
      <c r="QJ20" s="43"/>
      <c r="QK20" s="43"/>
      <c r="QL20" s="43"/>
      <c r="QM20" s="43"/>
      <c r="QN20" s="43"/>
      <c r="QO20" s="43"/>
      <c r="QP20" s="43"/>
      <c r="QQ20" s="43"/>
      <c r="QR20" s="43"/>
      <c r="QS20" s="43"/>
      <c r="QT20" s="43"/>
      <c r="QU20" s="43"/>
      <c r="QV20" s="43"/>
      <c r="QW20" s="43"/>
      <c r="QX20" s="43"/>
      <c r="QY20" s="43"/>
      <c r="QZ20" s="43"/>
      <c r="RA20" s="43"/>
      <c r="RB20" s="43"/>
      <c r="RC20" s="43"/>
      <c r="RD20" s="43"/>
      <c r="RE20" s="43"/>
      <c r="RF20" s="43"/>
      <c r="RG20" s="43"/>
      <c r="RH20" s="43"/>
      <c r="RI20" s="43"/>
      <c r="RJ20" s="43"/>
      <c r="RK20" s="43"/>
      <c r="RL20" s="43"/>
      <c r="RM20" s="43"/>
      <c r="RN20" s="43"/>
      <c r="RO20" s="43"/>
      <c r="RP20" s="43"/>
      <c r="RQ20" s="43"/>
      <c r="RR20" s="43"/>
      <c r="RS20" s="43"/>
      <c r="RT20" s="43"/>
      <c r="RU20" s="43"/>
      <c r="RV20" s="43"/>
      <c r="RW20" s="43"/>
      <c r="RX20" s="43"/>
      <c r="RY20" s="43"/>
      <c r="RZ20" s="43"/>
      <c r="SA20" s="43"/>
      <c r="SB20" s="43"/>
      <c r="SC20" s="43"/>
      <c r="SD20" s="43"/>
      <c r="SE20" s="43"/>
      <c r="SF20" s="43"/>
      <c r="SG20" s="43"/>
      <c r="SH20" s="43"/>
      <c r="SI20" s="43"/>
      <c r="SJ20" s="43"/>
      <c r="SK20" s="43"/>
      <c r="SL20" s="43"/>
      <c r="SM20" s="43"/>
      <c r="SN20" s="43"/>
      <c r="SO20" s="43"/>
      <c r="SP20" s="43"/>
      <c r="SQ20" s="43"/>
      <c r="SR20" s="43"/>
      <c r="SS20" s="43"/>
      <c r="ST20" s="43"/>
      <c r="SU20" s="43"/>
      <c r="SV20" s="43"/>
      <c r="SW20" s="43"/>
      <c r="SX20" s="43"/>
      <c r="SY20" s="43"/>
      <c r="SZ20" s="43"/>
      <c r="TA20" s="43"/>
      <c r="TB20" s="43"/>
      <c r="TC20" s="43"/>
      <c r="TD20" s="43"/>
      <c r="TE20" s="43"/>
      <c r="TF20" s="43"/>
      <c r="TG20" s="43"/>
      <c r="TH20" s="43"/>
      <c r="TI20" s="43"/>
      <c r="TJ20" s="43"/>
      <c r="TK20" s="43"/>
      <c r="TL20" s="43"/>
      <c r="TM20" s="43"/>
      <c r="TN20" s="43"/>
      <c r="TO20" s="43"/>
      <c r="TP20" s="43"/>
      <c r="TQ20" s="43"/>
      <c r="TR20" s="43"/>
      <c r="TS20" s="43"/>
      <c r="TT20" s="43"/>
      <c r="TU20" s="43"/>
      <c r="TV20" s="43"/>
      <c r="TW20" s="43"/>
      <c r="TX20" s="43"/>
      <c r="TY20" s="43"/>
      <c r="TZ20" s="43"/>
      <c r="UA20" s="43"/>
      <c r="UB20" s="43"/>
      <c r="UC20" s="43"/>
      <c r="UD20" s="43"/>
      <c r="UE20" s="43"/>
      <c r="UF20" s="43"/>
      <c r="UG20" s="43"/>
      <c r="UH20" s="43"/>
      <c r="UI20" s="43"/>
      <c r="UJ20" s="43"/>
      <c r="UK20" s="43"/>
      <c r="UL20" s="43"/>
      <c r="UM20" s="43"/>
      <c r="UN20" s="43"/>
      <c r="UO20" s="43"/>
      <c r="UP20" s="43"/>
      <c r="UQ20" s="43"/>
      <c r="UR20" s="43"/>
      <c r="US20" s="43"/>
      <c r="UT20" s="43"/>
      <c r="UU20" s="43"/>
      <c r="UV20" s="43"/>
      <c r="UW20" s="43"/>
      <c r="UX20" s="43"/>
      <c r="UY20" s="43"/>
      <c r="UZ20" s="43"/>
      <c r="VA20" s="43"/>
      <c r="VB20" s="43"/>
      <c r="VC20" s="43"/>
      <c r="VD20" s="43"/>
      <c r="VE20" s="43"/>
      <c r="VF20" s="43"/>
      <c r="VG20" s="43"/>
      <c r="VH20" s="43"/>
      <c r="VI20" s="43"/>
      <c r="VJ20" s="43"/>
      <c r="VK20" s="43"/>
      <c r="VL20" s="43"/>
      <c r="VM20" s="43"/>
      <c r="VN20" s="43"/>
      <c r="VO20" s="43"/>
      <c r="VP20" s="43"/>
      <c r="VQ20" s="43"/>
      <c r="VR20" s="43"/>
      <c r="VS20" s="43"/>
      <c r="VT20" s="43"/>
      <c r="VU20" s="43"/>
      <c r="VV20" s="43"/>
      <c r="VW20" s="43"/>
      <c r="VX20" s="43"/>
      <c r="VY20" s="43"/>
      <c r="VZ20" s="43"/>
      <c r="WA20" s="43"/>
      <c r="WB20" s="43"/>
      <c r="WC20" s="43"/>
      <c r="WD20" s="43"/>
      <c r="WE20" s="43"/>
      <c r="WF20" s="43"/>
      <c r="WG20" s="43"/>
      <c r="WH20" s="43"/>
      <c r="WI20" s="43"/>
      <c r="WJ20" s="43"/>
      <c r="WK20" s="43"/>
      <c r="WL20" s="43"/>
      <c r="WM20" s="43"/>
      <c r="WN20" s="43"/>
      <c r="WO20" s="43"/>
      <c r="WP20" s="43"/>
      <c r="WQ20" s="43"/>
      <c r="WR20" s="43"/>
      <c r="WS20" s="43"/>
      <c r="WT20" s="43"/>
      <c r="WU20" s="43"/>
      <c r="WV20" s="43"/>
      <c r="WW20" s="43"/>
      <c r="WX20" s="43"/>
      <c r="WY20" s="43"/>
      <c r="WZ20" s="43"/>
      <c r="XA20" s="43"/>
      <c r="XB20" s="43"/>
      <c r="XC20" s="43"/>
      <c r="XD20" s="43"/>
      <c r="XE20" s="43"/>
      <c r="XF20" s="43"/>
      <c r="XG20" s="43"/>
      <c r="XH20" s="43"/>
      <c r="XI20" s="43"/>
      <c r="XJ20" s="43"/>
      <c r="XK20" s="43"/>
      <c r="XL20" s="43"/>
      <c r="XM20" s="43"/>
      <c r="XN20" s="43"/>
      <c r="XO20" s="43"/>
      <c r="XP20" s="43"/>
      <c r="XQ20" s="43"/>
      <c r="XR20" s="43"/>
      <c r="XS20" s="43"/>
      <c r="XT20" s="43"/>
      <c r="XU20" s="43"/>
      <c r="XV20" s="43"/>
      <c r="XW20" s="43"/>
      <c r="XX20" s="43"/>
      <c r="XY20" s="43"/>
      <c r="XZ20" s="43"/>
      <c r="YA20" s="43"/>
      <c r="YB20" s="43"/>
      <c r="YC20" s="43"/>
      <c r="YD20" s="43"/>
      <c r="YE20" s="43"/>
      <c r="YF20" s="43"/>
      <c r="YG20" s="43"/>
      <c r="YH20" s="43"/>
      <c r="YI20" s="43"/>
      <c r="YJ20" s="43"/>
      <c r="YK20" s="43"/>
      <c r="YL20" s="43"/>
      <c r="YM20" s="43"/>
      <c r="YN20" s="43"/>
      <c r="YO20" s="43"/>
      <c r="YP20" s="43"/>
      <c r="YQ20" s="43"/>
      <c r="YR20" s="43"/>
      <c r="YS20" s="43"/>
      <c r="YT20" s="43"/>
      <c r="YU20" s="43"/>
      <c r="YV20" s="43"/>
      <c r="YW20" s="43"/>
      <c r="YX20" s="43"/>
      <c r="YY20" s="43"/>
      <c r="YZ20" s="43"/>
      <c r="ZA20" s="43"/>
      <c r="ZB20" s="43"/>
      <c r="ZC20" s="43"/>
      <c r="ZD20" s="43"/>
      <c r="ZE20" s="43"/>
      <c r="ZF20" s="43"/>
      <c r="ZG20" s="43"/>
      <c r="ZH20" s="43"/>
      <c r="ZI20" s="43"/>
      <c r="ZJ20" s="43"/>
      <c r="ZK20" s="43"/>
      <c r="ZL20" s="43"/>
      <c r="ZM20" s="43"/>
      <c r="ZN20" s="43"/>
      <c r="ZO20" s="43"/>
      <c r="ZP20" s="43"/>
      <c r="ZQ20" s="43"/>
      <c r="ZR20" s="43"/>
      <c r="ZS20" s="43"/>
      <c r="ZT20" s="43"/>
      <c r="ZU20" s="43"/>
      <c r="ZV20" s="43"/>
      <c r="ZW20" s="43"/>
      <c r="ZX20" s="43"/>
      <c r="ZY20" s="43"/>
      <c r="ZZ20" s="43"/>
      <c r="AAA20" s="43"/>
      <c r="AAB20" s="43"/>
      <c r="AAC20" s="43"/>
      <c r="AAD20" s="43"/>
      <c r="AAE20" s="43"/>
      <c r="AAF20" s="43"/>
      <c r="AAG20" s="43"/>
      <c r="AAH20" s="43"/>
      <c r="AAI20" s="43"/>
      <c r="AAJ20" s="43"/>
      <c r="AAK20" s="43"/>
      <c r="AAL20" s="43"/>
      <c r="AAM20" s="43"/>
      <c r="AAN20" s="43"/>
      <c r="AAO20" s="43"/>
      <c r="AAP20" s="43"/>
      <c r="AAQ20" s="43"/>
      <c r="AAR20" s="43"/>
      <c r="AAS20" s="43"/>
      <c r="AAT20" s="43"/>
      <c r="AAU20" s="43"/>
      <c r="AAV20" s="43"/>
      <c r="AAW20" s="43"/>
      <c r="AAX20" s="43"/>
      <c r="AAY20" s="43"/>
      <c r="AAZ20" s="43"/>
      <c r="ABA20" s="43"/>
      <c r="ABB20" s="43"/>
      <c r="ABC20" s="43"/>
      <c r="ABD20" s="43"/>
      <c r="ABE20" s="43"/>
      <c r="ABF20" s="43"/>
      <c r="ABG20" s="43"/>
      <c r="ABH20" s="43"/>
      <c r="ABI20" s="43"/>
      <c r="ABJ20" s="43"/>
      <c r="ABK20" s="43"/>
      <c r="ABL20" s="43"/>
      <c r="ABM20" s="43"/>
      <c r="ABN20" s="43"/>
      <c r="ABO20" s="43"/>
      <c r="ABP20" s="43"/>
      <c r="ABQ20" s="43"/>
      <c r="ABR20" s="43"/>
      <c r="ABS20" s="43"/>
      <c r="ABT20" s="43"/>
      <c r="ABU20" s="43"/>
      <c r="ABV20" s="43"/>
      <c r="ABW20" s="43"/>
      <c r="ABX20" s="43"/>
      <c r="ABY20" s="43"/>
      <c r="ABZ20" s="43"/>
      <c r="ACA20" s="43"/>
      <c r="ACB20" s="43"/>
      <c r="ACC20" s="43"/>
      <c r="ACD20" s="43"/>
      <c r="ACE20" s="43"/>
      <c r="ACF20" s="43"/>
      <c r="ACG20" s="43"/>
      <c r="ACH20" s="43"/>
      <c r="ACI20" s="43"/>
      <c r="ACJ20" s="43"/>
      <c r="ACK20" s="43"/>
      <c r="ACL20" s="43"/>
      <c r="ACM20" s="43"/>
      <c r="ACN20" s="43"/>
      <c r="ACO20" s="43"/>
      <c r="ACP20" s="43"/>
      <c r="ACQ20" s="43"/>
      <c r="ACR20" s="43"/>
      <c r="ACS20" s="43"/>
      <c r="ACT20" s="43"/>
      <c r="ACU20" s="43"/>
      <c r="ACV20" s="43"/>
      <c r="ACW20" s="43"/>
      <c r="ACX20" s="43"/>
      <c r="ACY20" s="43"/>
      <c r="ACZ20" s="43"/>
      <c r="ADA20" s="43"/>
    </row>
    <row r="21" spans="1:781" s="44" customFormat="1" ht="14.1" customHeight="1" x14ac:dyDescent="0.2">
      <c r="A21" s="88" t="s">
        <v>49</v>
      </c>
      <c r="B21" s="88" t="s">
        <v>50</v>
      </c>
      <c r="C21" s="89" t="s">
        <v>27</v>
      </c>
      <c r="D21" s="90" t="s">
        <v>64</v>
      </c>
      <c r="E21" s="47">
        <v>85</v>
      </c>
      <c r="F21" s="60">
        <v>3</v>
      </c>
      <c r="G21" s="38">
        <v>35.619999999999997</v>
      </c>
      <c r="H21" s="39">
        <v>34.28</v>
      </c>
      <c r="I21" s="38">
        <f t="shared" si="2"/>
        <v>69.900000000000006</v>
      </c>
      <c r="J21" s="61">
        <v>6</v>
      </c>
      <c r="K21" s="60">
        <v>84</v>
      </c>
      <c r="L21" s="60">
        <v>3</v>
      </c>
      <c r="M21" s="60">
        <v>50</v>
      </c>
      <c r="N21" s="60">
        <v>6</v>
      </c>
      <c r="O21" s="38">
        <v>47</v>
      </c>
      <c r="P21" s="41">
        <f t="shared" si="3"/>
        <v>70.5</v>
      </c>
      <c r="Q21" s="61">
        <v>6</v>
      </c>
      <c r="R21" s="41">
        <f t="shared" si="4"/>
        <v>204.5</v>
      </c>
      <c r="S21" s="46"/>
      <c r="T21" s="41">
        <f t="shared" si="5"/>
        <v>359.4</v>
      </c>
      <c r="U21" s="61">
        <v>5</v>
      </c>
      <c r="V21" s="17"/>
      <c r="W21" s="62"/>
      <c r="X21" s="17"/>
      <c r="Y21" s="61"/>
      <c r="AA21" s="38"/>
      <c r="AB21" s="42"/>
      <c r="AC21" s="61"/>
      <c r="AE21" s="41"/>
      <c r="AF21" s="61"/>
      <c r="AG21" s="41"/>
      <c r="AH21" s="61"/>
      <c r="AJ21" s="61"/>
      <c r="AL21" s="41"/>
      <c r="AM21" s="61"/>
      <c r="AN21" s="41"/>
      <c r="AO21" s="41"/>
      <c r="AP21" s="61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43"/>
      <c r="KW21" s="43"/>
      <c r="KX21" s="43"/>
      <c r="KY21" s="43"/>
      <c r="KZ21" s="43"/>
      <c r="LA21" s="43"/>
      <c r="LB21" s="43"/>
      <c r="LC21" s="43"/>
      <c r="LD21" s="43"/>
      <c r="LE21" s="43"/>
      <c r="LF21" s="43"/>
      <c r="LG21" s="43"/>
      <c r="LH21" s="43"/>
      <c r="LI21" s="43"/>
      <c r="LJ21" s="43"/>
      <c r="LK21" s="43"/>
      <c r="LL21" s="43"/>
      <c r="LM21" s="43"/>
      <c r="LN21" s="43"/>
      <c r="LO21" s="43"/>
      <c r="LP21" s="43"/>
      <c r="LQ21" s="43"/>
      <c r="LR21" s="43"/>
      <c r="LS21" s="43"/>
      <c r="LT21" s="43"/>
      <c r="LU21" s="43"/>
      <c r="LV21" s="43"/>
      <c r="LW21" s="43"/>
      <c r="LX21" s="43"/>
      <c r="LY21" s="43"/>
      <c r="LZ21" s="43"/>
      <c r="MA21" s="43"/>
      <c r="MB21" s="43"/>
      <c r="MC21" s="43"/>
      <c r="MD21" s="43"/>
      <c r="ME21" s="43"/>
      <c r="MF21" s="43"/>
      <c r="MG21" s="43"/>
      <c r="MH21" s="43"/>
      <c r="MI21" s="43"/>
      <c r="MJ21" s="43"/>
      <c r="MK21" s="43"/>
      <c r="ML21" s="43"/>
      <c r="MM21" s="43"/>
      <c r="MN21" s="43"/>
      <c r="MO21" s="43"/>
      <c r="MP21" s="43"/>
      <c r="MQ21" s="43"/>
      <c r="MR21" s="43"/>
      <c r="MS21" s="43"/>
      <c r="MT21" s="43"/>
      <c r="MU21" s="43"/>
      <c r="MV21" s="43"/>
      <c r="MW21" s="43"/>
      <c r="MX21" s="43"/>
      <c r="MY21" s="43"/>
      <c r="MZ21" s="43"/>
      <c r="NA21" s="43"/>
      <c r="NB21" s="43"/>
      <c r="NC21" s="43"/>
      <c r="ND21" s="43"/>
      <c r="NE21" s="43"/>
      <c r="NF21" s="43"/>
      <c r="NG21" s="43"/>
      <c r="NH21" s="43"/>
      <c r="NI21" s="43"/>
      <c r="NJ21" s="43"/>
      <c r="NK21" s="43"/>
      <c r="NL21" s="43"/>
      <c r="NM21" s="43"/>
      <c r="NN21" s="43"/>
      <c r="NO21" s="43"/>
      <c r="NP21" s="43"/>
      <c r="NQ21" s="43"/>
      <c r="NR21" s="43"/>
      <c r="NS21" s="43"/>
      <c r="NT21" s="43"/>
      <c r="NU21" s="43"/>
      <c r="NV21" s="43"/>
      <c r="NW21" s="43"/>
      <c r="NX21" s="43"/>
      <c r="NY21" s="43"/>
      <c r="NZ21" s="43"/>
      <c r="OA21" s="43"/>
      <c r="OB21" s="43"/>
      <c r="OC21" s="43"/>
      <c r="OD21" s="43"/>
      <c r="OE21" s="43"/>
      <c r="OF21" s="43"/>
      <c r="OG21" s="43"/>
      <c r="OH21" s="43"/>
      <c r="OI21" s="43"/>
      <c r="OJ21" s="43"/>
      <c r="OK21" s="43"/>
      <c r="OL21" s="43"/>
      <c r="OM21" s="43"/>
      <c r="ON21" s="43"/>
      <c r="OO21" s="43"/>
      <c r="OP21" s="43"/>
      <c r="OQ21" s="43"/>
      <c r="OR21" s="43"/>
      <c r="OS21" s="43"/>
      <c r="OT21" s="43"/>
      <c r="OU21" s="43"/>
      <c r="OV21" s="43"/>
      <c r="OW21" s="43"/>
      <c r="OX21" s="43"/>
      <c r="OY21" s="43"/>
      <c r="OZ21" s="43"/>
      <c r="PA21" s="43"/>
      <c r="PB21" s="43"/>
      <c r="PC21" s="43"/>
      <c r="PD21" s="43"/>
      <c r="PE21" s="43"/>
      <c r="PF21" s="43"/>
      <c r="PG21" s="43"/>
      <c r="PH21" s="43"/>
      <c r="PI21" s="43"/>
      <c r="PJ21" s="43"/>
      <c r="PK21" s="43"/>
      <c r="PL21" s="43"/>
      <c r="PM21" s="43"/>
      <c r="PN21" s="43"/>
      <c r="PO21" s="43"/>
      <c r="PP21" s="43"/>
      <c r="PQ21" s="43"/>
      <c r="PR21" s="43"/>
      <c r="PS21" s="43"/>
      <c r="PT21" s="43"/>
      <c r="PU21" s="43"/>
      <c r="PV21" s="43"/>
      <c r="PW21" s="43"/>
      <c r="PX21" s="43"/>
      <c r="PY21" s="43"/>
      <c r="PZ21" s="43"/>
      <c r="QA21" s="43"/>
      <c r="QB21" s="43"/>
      <c r="QC21" s="43"/>
      <c r="QD21" s="43"/>
      <c r="QE21" s="43"/>
      <c r="QF21" s="43"/>
      <c r="QG21" s="43"/>
      <c r="QH21" s="43"/>
      <c r="QI21" s="43"/>
      <c r="QJ21" s="43"/>
      <c r="QK21" s="43"/>
      <c r="QL21" s="43"/>
      <c r="QM21" s="43"/>
      <c r="QN21" s="43"/>
      <c r="QO21" s="43"/>
      <c r="QP21" s="43"/>
      <c r="QQ21" s="43"/>
      <c r="QR21" s="43"/>
      <c r="QS21" s="43"/>
      <c r="QT21" s="43"/>
      <c r="QU21" s="43"/>
      <c r="QV21" s="43"/>
      <c r="QW21" s="43"/>
      <c r="QX21" s="43"/>
      <c r="QY21" s="43"/>
      <c r="QZ21" s="43"/>
      <c r="RA21" s="43"/>
      <c r="RB21" s="43"/>
      <c r="RC21" s="43"/>
      <c r="RD21" s="43"/>
      <c r="RE21" s="43"/>
      <c r="RF21" s="43"/>
      <c r="RG21" s="43"/>
      <c r="RH21" s="43"/>
      <c r="RI21" s="43"/>
      <c r="RJ21" s="43"/>
      <c r="RK21" s="43"/>
      <c r="RL21" s="43"/>
      <c r="RM21" s="43"/>
      <c r="RN21" s="43"/>
      <c r="RO21" s="43"/>
      <c r="RP21" s="43"/>
      <c r="RQ21" s="43"/>
      <c r="RR21" s="43"/>
      <c r="RS21" s="43"/>
      <c r="RT21" s="43"/>
      <c r="RU21" s="43"/>
      <c r="RV21" s="43"/>
      <c r="RW21" s="43"/>
      <c r="RX21" s="43"/>
      <c r="RY21" s="43"/>
      <c r="RZ21" s="43"/>
      <c r="SA21" s="43"/>
      <c r="SB21" s="43"/>
      <c r="SC21" s="43"/>
      <c r="SD21" s="43"/>
      <c r="SE21" s="43"/>
      <c r="SF21" s="43"/>
      <c r="SG21" s="43"/>
      <c r="SH21" s="43"/>
      <c r="SI21" s="43"/>
      <c r="SJ21" s="43"/>
      <c r="SK21" s="43"/>
      <c r="SL21" s="43"/>
      <c r="SM21" s="43"/>
      <c r="SN21" s="43"/>
      <c r="SO21" s="43"/>
      <c r="SP21" s="43"/>
      <c r="SQ21" s="43"/>
      <c r="SR21" s="43"/>
      <c r="SS21" s="43"/>
      <c r="ST21" s="43"/>
      <c r="SU21" s="43"/>
      <c r="SV21" s="43"/>
      <c r="SW21" s="43"/>
      <c r="SX21" s="43"/>
      <c r="SY21" s="43"/>
      <c r="SZ21" s="43"/>
      <c r="TA21" s="43"/>
      <c r="TB21" s="43"/>
      <c r="TC21" s="43"/>
      <c r="TD21" s="43"/>
      <c r="TE21" s="43"/>
      <c r="TF21" s="43"/>
      <c r="TG21" s="43"/>
      <c r="TH21" s="43"/>
      <c r="TI21" s="43"/>
      <c r="TJ21" s="43"/>
      <c r="TK21" s="43"/>
      <c r="TL21" s="43"/>
      <c r="TM21" s="43"/>
      <c r="TN21" s="43"/>
      <c r="TO21" s="43"/>
      <c r="TP21" s="43"/>
      <c r="TQ21" s="43"/>
      <c r="TR21" s="43"/>
      <c r="TS21" s="43"/>
      <c r="TT21" s="43"/>
      <c r="TU21" s="43"/>
      <c r="TV21" s="43"/>
      <c r="TW21" s="43"/>
      <c r="TX21" s="43"/>
      <c r="TY21" s="43"/>
      <c r="TZ21" s="43"/>
      <c r="UA21" s="43"/>
      <c r="UB21" s="43"/>
      <c r="UC21" s="43"/>
      <c r="UD21" s="43"/>
      <c r="UE21" s="43"/>
      <c r="UF21" s="43"/>
      <c r="UG21" s="43"/>
      <c r="UH21" s="43"/>
      <c r="UI21" s="43"/>
      <c r="UJ21" s="43"/>
      <c r="UK21" s="43"/>
      <c r="UL21" s="43"/>
      <c r="UM21" s="43"/>
      <c r="UN21" s="43"/>
      <c r="UO21" s="43"/>
      <c r="UP21" s="43"/>
      <c r="UQ21" s="43"/>
      <c r="UR21" s="43"/>
      <c r="US21" s="43"/>
      <c r="UT21" s="43"/>
      <c r="UU21" s="43"/>
      <c r="UV21" s="43"/>
      <c r="UW21" s="43"/>
      <c r="UX21" s="43"/>
      <c r="UY21" s="43"/>
      <c r="UZ21" s="43"/>
      <c r="VA21" s="43"/>
      <c r="VB21" s="43"/>
      <c r="VC21" s="43"/>
      <c r="VD21" s="43"/>
      <c r="VE21" s="43"/>
      <c r="VF21" s="43"/>
      <c r="VG21" s="43"/>
      <c r="VH21" s="43"/>
      <c r="VI21" s="43"/>
      <c r="VJ21" s="43"/>
      <c r="VK21" s="43"/>
      <c r="VL21" s="43"/>
      <c r="VM21" s="43"/>
      <c r="VN21" s="43"/>
      <c r="VO21" s="43"/>
      <c r="VP21" s="43"/>
      <c r="VQ21" s="43"/>
      <c r="VR21" s="43"/>
      <c r="VS21" s="43"/>
      <c r="VT21" s="43"/>
      <c r="VU21" s="43"/>
      <c r="VV21" s="43"/>
      <c r="VW21" s="43"/>
      <c r="VX21" s="43"/>
      <c r="VY21" s="43"/>
      <c r="VZ21" s="43"/>
      <c r="WA21" s="43"/>
      <c r="WB21" s="43"/>
      <c r="WC21" s="43"/>
      <c r="WD21" s="43"/>
      <c r="WE21" s="43"/>
      <c r="WF21" s="43"/>
      <c r="WG21" s="43"/>
      <c r="WH21" s="43"/>
      <c r="WI21" s="43"/>
      <c r="WJ21" s="43"/>
      <c r="WK21" s="43"/>
      <c r="WL21" s="43"/>
      <c r="WM21" s="43"/>
      <c r="WN21" s="43"/>
      <c r="WO21" s="43"/>
      <c r="WP21" s="43"/>
      <c r="WQ21" s="43"/>
      <c r="WR21" s="43"/>
      <c r="WS21" s="43"/>
      <c r="WT21" s="43"/>
      <c r="WU21" s="43"/>
      <c r="WV21" s="43"/>
      <c r="WW21" s="43"/>
      <c r="WX21" s="43"/>
      <c r="WY21" s="43"/>
      <c r="WZ21" s="43"/>
      <c r="XA21" s="43"/>
      <c r="XB21" s="43"/>
      <c r="XC21" s="43"/>
      <c r="XD21" s="43"/>
      <c r="XE21" s="43"/>
      <c r="XF21" s="43"/>
      <c r="XG21" s="43"/>
      <c r="XH21" s="43"/>
      <c r="XI21" s="43"/>
      <c r="XJ21" s="43"/>
      <c r="XK21" s="43"/>
      <c r="XL21" s="43"/>
      <c r="XM21" s="43"/>
      <c r="XN21" s="43"/>
      <c r="XO21" s="43"/>
      <c r="XP21" s="43"/>
      <c r="XQ21" s="43"/>
      <c r="XR21" s="43"/>
      <c r="XS21" s="43"/>
      <c r="XT21" s="43"/>
      <c r="XU21" s="43"/>
      <c r="XV21" s="43"/>
      <c r="XW21" s="43"/>
      <c r="XX21" s="43"/>
      <c r="XY21" s="43"/>
      <c r="XZ21" s="43"/>
      <c r="YA21" s="43"/>
      <c r="YB21" s="43"/>
      <c r="YC21" s="43"/>
      <c r="YD21" s="43"/>
      <c r="YE21" s="43"/>
      <c r="YF21" s="43"/>
      <c r="YG21" s="43"/>
      <c r="YH21" s="43"/>
      <c r="YI21" s="43"/>
      <c r="YJ21" s="43"/>
      <c r="YK21" s="43"/>
      <c r="YL21" s="43"/>
      <c r="YM21" s="43"/>
      <c r="YN21" s="43"/>
      <c r="YO21" s="43"/>
      <c r="YP21" s="43"/>
      <c r="YQ21" s="43"/>
      <c r="YR21" s="43"/>
      <c r="YS21" s="43"/>
      <c r="YT21" s="43"/>
      <c r="YU21" s="43"/>
      <c r="YV21" s="43"/>
      <c r="YW21" s="43"/>
      <c r="YX21" s="43"/>
      <c r="YY21" s="43"/>
      <c r="YZ21" s="43"/>
      <c r="ZA21" s="43"/>
      <c r="ZB21" s="43"/>
      <c r="ZC21" s="43"/>
      <c r="ZD21" s="43"/>
      <c r="ZE21" s="43"/>
      <c r="ZF21" s="43"/>
      <c r="ZG21" s="43"/>
      <c r="ZH21" s="43"/>
      <c r="ZI21" s="43"/>
      <c r="ZJ21" s="43"/>
      <c r="ZK21" s="43"/>
      <c r="ZL21" s="43"/>
      <c r="ZM21" s="43"/>
      <c r="ZN21" s="43"/>
      <c r="ZO21" s="43"/>
      <c r="ZP21" s="43"/>
      <c r="ZQ21" s="43"/>
      <c r="ZR21" s="43"/>
      <c r="ZS21" s="43"/>
      <c r="ZT21" s="43"/>
      <c r="ZU21" s="43"/>
      <c r="ZV21" s="43"/>
      <c r="ZW21" s="43"/>
      <c r="ZX21" s="43"/>
      <c r="ZY21" s="43"/>
      <c r="ZZ21" s="43"/>
      <c r="AAA21" s="43"/>
      <c r="AAB21" s="43"/>
      <c r="AAC21" s="43"/>
      <c r="AAD21" s="43"/>
      <c r="AAE21" s="43"/>
      <c r="AAF21" s="43"/>
      <c r="AAG21" s="43"/>
      <c r="AAH21" s="43"/>
      <c r="AAI21" s="43"/>
      <c r="AAJ21" s="43"/>
      <c r="AAK21" s="43"/>
      <c r="AAL21" s="43"/>
      <c r="AAM21" s="43"/>
      <c r="AAN21" s="43"/>
      <c r="AAO21" s="43"/>
      <c r="AAP21" s="43"/>
      <c r="AAQ21" s="43"/>
      <c r="AAR21" s="43"/>
      <c r="AAS21" s="43"/>
      <c r="AAT21" s="43"/>
      <c r="AAU21" s="43"/>
      <c r="AAV21" s="43"/>
      <c r="AAW21" s="43"/>
      <c r="AAX21" s="43"/>
      <c r="AAY21" s="43"/>
      <c r="AAZ21" s="43"/>
      <c r="ABA21" s="43"/>
      <c r="ABB21" s="43"/>
      <c r="ABC21" s="43"/>
      <c r="ABD21" s="43"/>
      <c r="ABE21" s="43"/>
      <c r="ABF21" s="43"/>
      <c r="ABG21" s="43"/>
      <c r="ABH21" s="43"/>
      <c r="ABI21" s="43"/>
      <c r="ABJ21" s="43"/>
      <c r="ABK21" s="43"/>
      <c r="ABL21" s="43"/>
      <c r="ABM21" s="43"/>
      <c r="ABN21" s="43"/>
      <c r="ABO21" s="43"/>
      <c r="ABP21" s="43"/>
      <c r="ABQ21" s="43"/>
      <c r="ABR21" s="43"/>
      <c r="ABS21" s="43"/>
      <c r="ABT21" s="43"/>
      <c r="ABU21" s="43"/>
      <c r="ABV21" s="43"/>
      <c r="ABW21" s="43"/>
      <c r="ABX21" s="43"/>
      <c r="ABY21" s="43"/>
      <c r="ABZ21" s="43"/>
      <c r="ACA21" s="43"/>
      <c r="ACB21" s="43"/>
      <c r="ACC21" s="43"/>
      <c r="ACD21" s="43"/>
      <c r="ACE21" s="43"/>
      <c r="ACF21" s="43"/>
      <c r="ACG21" s="43"/>
      <c r="ACH21" s="43"/>
      <c r="ACI21" s="43"/>
      <c r="ACJ21" s="43"/>
      <c r="ACK21" s="43"/>
      <c r="ACL21" s="43"/>
      <c r="ACM21" s="43"/>
      <c r="ACN21" s="43"/>
      <c r="ACO21" s="43"/>
      <c r="ACP21" s="43"/>
      <c r="ACQ21" s="43"/>
      <c r="ACR21" s="43"/>
      <c r="ACS21" s="43"/>
      <c r="ACT21" s="43"/>
      <c r="ACU21" s="43"/>
      <c r="ACV21" s="43"/>
      <c r="ACW21" s="43"/>
      <c r="ACX21" s="43"/>
      <c r="ACY21" s="43"/>
      <c r="ACZ21" s="43"/>
      <c r="ADA21" s="43"/>
    </row>
    <row r="22" spans="1:781" s="44" customFormat="1" ht="14.1" customHeight="1" x14ac:dyDescent="0.2">
      <c r="A22" s="88" t="s">
        <v>60</v>
      </c>
      <c r="B22" s="88" t="s">
        <v>65</v>
      </c>
      <c r="C22" s="89" t="s">
        <v>28</v>
      </c>
      <c r="D22" s="90" t="s">
        <v>64</v>
      </c>
      <c r="E22" s="47">
        <v>40</v>
      </c>
      <c r="F22" s="60">
        <v>6</v>
      </c>
      <c r="G22" s="38">
        <v>44.78</v>
      </c>
      <c r="H22" s="39">
        <v>38.94</v>
      </c>
      <c r="I22" s="38">
        <f t="shared" si="2"/>
        <v>83.72</v>
      </c>
      <c r="J22" s="61">
        <v>3</v>
      </c>
      <c r="K22" s="61">
        <v>78</v>
      </c>
      <c r="L22" s="61">
        <v>4</v>
      </c>
      <c r="M22" s="60">
        <v>60</v>
      </c>
      <c r="N22" s="60">
        <v>5</v>
      </c>
      <c r="O22" s="38">
        <v>61.06</v>
      </c>
      <c r="P22" s="41">
        <f t="shared" si="3"/>
        <v>91.59</v>
      </c>
      <c r="Q22" s="61">
        <v>4</v>
      </c>
      <c r="R22" s="41">
        <f t="shared" si="4"/>
        <v>229.59</v>
      </c>
      <c r="S22" s="61"/>
      <c r="T22" s="41">
        <f t="shared" si="5"/>
        <v>353.31000000000006</v>
      </c>
      <c r="U22" s="61">
        <v>6</v>
      </c>
      <c r="V22" s="17"/>
      <c r="W22" s="62"/>
      <c r="X22" s="17"/>
      <c r="Y22" s="61"/>
      <c r="Z22" s="38"/>
      <c r="AA22" s="38"/>
      <c r="AB22" s="42"/>
      <c r="AC22" s="61"/>
      <c r="AD22" s="38"/>
      <c r="AE22" s="41"/>
      <c r="AF22" s="6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  <c r="NR22" s="43"/>
      <c r="NS22" s="43"/>
      <c r="NT22" s="43"/>
      <c r="NU22" s="43"/>
      <c r="NV22" s="43"/>
      <c r="NW22" s="43"/>
      <c r="NX22" s="43"/>
      <c r="NY22" s="43"/>
      <c r="NZ22" s="43"/>
      <c r="OA22" s="43"/>
      <c r="OB22" s="43"/>
      <c r="OC22" s="43"/>
      <c r="OD22" s="43"/>
      <c r="OE22" s="43"/>
      <c r="OF22" s="43"/>
      <c r="OG22" s="43"/>
      <c r="OH22" s="43"/>
      <c r="OI22" s="43"/>
      <c r="OJ22" s="43"/>
      <c r="OK22" s="43"/>
      <c r="OL22" s="43"/>
      <c r="OM22" s="43"/>
      <c r="ON22" s="43"/>
      <c r="OO22" s="43"/>
      <c r="OP22" s="43"/>
      <c r="OQ22" s="43"/>
      <c r="OR22" s="43"/>
      <c r="OS22" s="43"/>
      <c r="OT22" s="43"/>
      <c r="OU22" s="43"/>
      <c r="OV22" s="43"/>
      <c r="OW22" s="43"/>
      <c r="OX22" s="43"/>
      <c r="OY22" s="43"/>
      <c r="OZ22" s="43"/>
      <c r="PA22" s="43"/>
      <c r="PB22" s="43"/>
      <c r="PC22" s="43"/>
      <c r="PD22" s="43"/>
      <c r="PE22" s="43"/>
      <c r="PF22" s="43"/>
      <c r="PG22" s="43"/>
      <c r="PH22" s="43"/>
      <c r="PI22" s="43"/>
      <c r="PJ22" s="43"/>
      <c r="PK22" s="43"/>
      <c r="PL22" s="43"/>
      <c r="PM22" s="43"/>
      <c r="PN22" s="43"/>
      <c r="PO22" s="43"/>
      <c r="PP22" s="43"/>
      <c r="PQ22" s="43"/>
      <c r="PR22" s="43"/>
      <c r="PS22" s="43"/>
      <c r="PT22" s="43"/>
      <c r="PU22" s="43"/>
      <c r="PV22" s="43"/>
      <c r="PW22" s="43"/>
      <c r="PX22" s="43"/>
      <c r="PY22" s="43"/>
      <c r="PZ22" s="43"/>
      <c r="QA22" s="43"/>
      <c r="QB22" s="43"/>
      <c r="QC22" s="43"/>
      <c r="QD22" s="43"/>
      <c r="QE22" s="43"/>
      <c r="QF22" s="43"/>
      <c r="QG22" s="43"/>
      <c r="QH22" s="43"/>
      <c r="QI22" s="43"/>
      <c r="QJ22" s="43"/>
      <c r="QK22" s="43"/>
      <c r="QL22" s="43"/>
      <c r="QM22" s="43"/>
      <c r="QN22" s="43"/>
      <c r="QO22" s="43"/>
      <c r="QP22" s="43"/>
      <c r="QQ22" s="43"/>
      <c r="QR22" s="43"/>
      <c r="QS22" s="43"/>
      <c r="QT22" s="43"/>
      <c r="QU22" s="43"/>
      <c r="QV22" s="43"/>
      <c r="QW22" s="43"/>
      <c r="QX22" s="43"/>
      <c r="QY22" s="43"/>
      <c r="QZ22" s="43"/>
      <c r="RA22" s="43"/>
      <c r="RB22" s="43"/>
      <c r="RC22" s="43"/>
      <c r="RD22" s="43"/>
      <c r="RE22" s="43"/>
      <c r="RF22" s="43"/>
      <c r="RG22" s="43"/>
      <c r="RH22" s="43"/>
      <c r="RI22" s="43"/>
      <c r="RJ22" s="43"/>
      <c r="RK22" s="43"/>
      <c r="RL22" s="43"/>
      <c r="RM22" s="43"/>
      <c r="RN22" s="43"/>
      <c r="RO22" s="43"/>
      <c r="RP22" s="43"/>
      <c r="RQ22" s="43"/>
      <c r="RR22" s="43"/>
      <c r="RS22" s="43"/>
      <c r="RT22" s="43"/>
      <c r="RU22" s="43"/>
      <c r="RV22" s="43"/>
      <c r="RW22" s="43"/>
      <c r="RX22" s="43"/>
      <c r="RY22" s="43"/>
      <c r="RZ22" s="43"/>
      <c r="SA22" s="43"/>
      <c r="SB22" s="43"/>
      <c r="SC22" s="43"/>
      <c r="SD22" s="43"/>
      <c r="SE22" s="43"/>
      <c r="SF22" s="43"/>
      <c r="SG22" s="43"/>
      <c r="SH22" s="43"/>
      <c r="SI22" s="43"/>
      <c r="SJ22" s="43"/>
      <c r="SK22" s="43"/>
      <c r="SL22" s="43"/>
      <c r="SM22" s="43"/>
      <c r="SN22" s="43"/>
      <c r="SO22" s="43"/>
      <c r="SP22" s="43"/>
      <c r="SQ22" s="43"/>
      <c r="SR22" s="43"/>
      <c r="SS22" s="43"/>
      <c r="ST22" s="43"/>
      <c r="SU22" s="43"/>
      <c r="SV22" s="43"/>
      <c r="SW22" s="43"/>
      <c r="SX22" s="43"/>
      <c r="SY22" s="43"/>
      <c r="SZ22" s="43"/>
      <c r="TA22" s="43"/>
      <c r="TB22" s="43"/>
      <c r="TC22" s="43"/>
      <c r="TD22" s="43"/>
      <c r="TE22" s="43"/>
      <c r="TF22" s="43"/>
      <c r="TG22" s="43"/>
      <c r="TH22" s="43"/>
      <c r="TI22" s="43"/>
      <c r="TJ22" s="43"/>
      <c r="TK22" s="43"/>
      <c r="TL22" s="43"/>
      <c r="TM22" s="43"/>
      <c r="TN22" s="43"/>
      <c r="TO22" s="43"/>
      <c r="TP22" s="43"/>
      <c r="TQ22" s="43"/>
      <c r="TR22" s="43"/>
      <c r="TS22" s="43"/>
      <c r="TT22" s="43"/>
      <c r="TU22" s="43"/>
      <c r="TV22" s="43"/>
      <c r="TW22" s="43"/>
      <c r="TX22" s="43"/>
      <c r="TY22" s="43"/>
      <c r="TZ22" s="43"/>
      <c r="UA22" s="43"/>
      <c r="UB22" s="43"/>
      <c r="UC22" s="43"/>
      <c r="UD22" s="43"/>
      <c r="UE22" s="43"/>
      <c r="UF22" s="43"/>
      <c r="UG22" s="43"/>
      <c r="UH22" s="43"/>
      <c r="UI22" s="43"/>
      <c r="UJ22" s="43"/>
      <c r="UK22" s="43"/>
      <c r="UL22" s="43"/>
      <c r="UM22" s="43"/>
      <c r="UN22" s="43"/>
      <c r="UO22" s="43"/>
      <c r="UP22" s="43"/>
      <c r="UQ22" s="43"/>
      <c r="UR22" s="43"/>
      <c r="US22" s="43"/>
      <c r="UT22" s="43"/>
      <c r="UU22" s="43"/>
      <c r="UV22" s="43"/>
      <c r="UW22" s="43"/>
      <c r="UX22" s="43"/>
      <c r="UY22" s="43"/>
      <c r="UZ22" s="43"/>
      <c r="VA22" s="43"/>
      <c r="VB22" s="43"/>
      <c r="VC22" s="43"/>
      <c r="VD22" s="43"/>
      <c r="VE22" s="43"/>
      <c r="VF22" s="43"/>
      <c r="VG22" s="43"/>
      <c r="VH22" s="43"/>
      <c r="VI22" s="43"/>
      <c r="VJ22" s="43"/>
      <c r="VK22" s="43"/>
      <c r="VL22" s="43"/>
      <c r="VM22" s="43"/>
      <c r="VN22" s="43"/>
      <c r="VO22" s="43"/>
      <c r="VP22" s="43"/>
      <c r="VQ22" s="43"/>
      <c r="VR22" s="43"/>
      <c r="VS22" s="43"/>
      <c r="VT22" s="43"/>
      <c r="VU22" s="43"/>
      <c r="VV22" s="43"/>
      <c r="VW22" s="43"/>
      <c r="VX22" s="43"/>
      <c r="VY22" s="43"/>
      <c r="VZ22" s="43"/>
      <c r="WA22" s="43"/>
      <c r="WB22" s="43"/>
      <c r="WC22" s="43"/>
      <c r="WD22" s="43"/>
      <c r="WE22" s="43"/>
      <c r="WF22" s="43"/>
      <c r="WG22" s="43"/>
      <c r="WH22" s="43"/>
      <c r="WI22" s="43"/>
      <c r="WJ22" s="43"/>
      <c r="WK22" s="43"/>
      <c r="WL22" s="43"/>
      <c r="WM22" s="43"/>
      <c r="WN22" s="43"/>
      <c r="WO22" s="43"/>
      <c r="WP22" s="43"/>
      <c r="WQ22" s="43"/>
      <c r="WR22" s="43"/>
      <c r="WS22" s="43"/>
      <c r="WT22" s="43"/>
      <c r="WU22" s="43"/>
      <c r="WV22" s="43"/>
      <c r="WW22" s="43"/>
      <c r="WX22" s="43"/>
      <c r="WY22" s="43"/>
      <c r="WZ22" s="43"/>
      <c r="XA22" s="43"/>
      <c r="XB22" s="43"/>
      <c r="XC22" s="43"/>
      <c r="XD22" s="43"/>
      <c r="XE22" s="43"/>
      <c r="XF22" s="43"/>
      <c r="XG22" s="43"/>
      <c r="XH22" s="43"/>
      <c r="XI22" s="43"/>
      <c r="XJ22" s="43"/>
      <c r="XK22" s="43"/>
      <c r="XL22" s="43"/>
      <c r="XM22" s="43"/>
      <c r="XN22" s="43"/>
      <c r="XO22" s="43"/>
      <c r="XP22" s="43"/>
      <c r="XQ22" s="43"/>
      <c r="XR22" s="43"/>
      <c r="XS22" s="43"/>
      <c r="XT22" s="43"/>
      <c r="XU22" s="43"/>
      <c r="XV22" s="43"/>
      <c r="XW22" s="43"/>
      <c r="XX22" s="43"/>
      <c r="XY22" s="43"/>
      <c r="XZ22" s="43"/>
      <c r="YA22" s="43"/>
      <c r="YB22" s="43"/>
      <c r="YC22" s="43"/>
      <c r="YD22" s="43"/>
      <c r="YE22" s="43"/>
      <c r="YF22" s="43"/>
      <c r="YG22" s="43"/>
      <c r="YH22" s="43"/>
      <c r="YI22" s="43"/>
      <c r="YJ22" s="43"/>
      <c r="YK22" s="43"/>
      <c r="YL22" s="43"/>
      <c r="YM22" s="43"/>
      <c r="YN22" s="43"/>
      <c r="YO22" s="43"/>
      <c r="YP22" s="43"/>
      <c r="YQ22" s="43"/>
      <c r="YR22" s="43"/>
      <c r="YS22" s="43"/>
      <c r="YT22" s="43"/>
      <c r="YU22" s="43"/>
      <c r="YV22" s="43"/>
      <c r="YW22" s="43"/>
      <c r="YX22" s="43"/>
      <c r="YY22" s="43"/>
      <c r="YZ22" s="43"/>
      <c r="ZA22" s="43"/>
      <c r="ZB22" s="43"/>
      <c r="ZC22" s="43"/>
      <c r="ZD22" s="43"/>
      <c r="ZE22" s="43"/>
      <c r="ZF22" s="43"/>
      <c r="ZG22" s="43"/>
      <c r="ZH22" s="43"/>
      <c r="ZI22" s="43"/>
      <c r="ZJ22" s="43"/>
      <c r="ZK22" s="43"/>
      <c r="ZL22" s="43"/>
      <c r="ZM22" s="43"/>
      <c r="ZN22" s="43"/>
      <c r="ZO22" s="43"/>
      <c r="ZP22" s="43"/>
      <c r="ZQ22" s="43"/>
      <c r="ZR22" s="43"/>
      <c r="ZS22" s="43"/>
      <c r="ZT22" s="43"/>
      <c r="ZU22" s="43"/>
      <c r="ZV22" s="43"/>
      <c r="ZW22" s="43"/>
      <c r="ZX22" s="43"/>
      <c r="ZY22" s="43"/>
      <c r="ZZ22" s="43"/>
      <c r="AAA22" s="43"/>
      <c r="AAB22" s="43"/>
      <c r="AAC22" s="43"/>
      <c r="AAD22" s="43"/>
      <c r="AAE22" s="43"/>
      <c r="AAF22" s="43"/>
      <c r="AAG22" s="43"/>
      <c r="AAH22" s="43"/>
      <c r="AAI22" s="43"/>
      <c r="AAJ22" s="43"/>
      <c r="AAK22" s="43"/>
      <c r="AAL22" s="43"/>
      <c r="AAM22" s="43"/>
      <c r="AAN22" s="43"/>
      <c r="AAO22" s="43"/>
      <c r="AAP22" s="43"/>
      <c r="AAQ22" s="43"/>
      <c r="AAR22" s="43"/>
      <c r="AAS22" s="43"/>
      <c r="AAT22" s="43"/>
      <c r="AAU22" s="43"/>
      <c r="AAV22" s="43"/>
      <c r="AAW22" s="43"/>
      <c r="AAX22" s="43"/>
      <c r="AAY22" s="43"/>
      <c r="AAZ22" s="43"/>
      <c r="ABA22" s="43"/>
      <c r="ABB22" s="43"/>
      <c r="ABC22" s="43"/>
      <c r="ABD22" s="43"/>
      <c r="ABE22" s="43"/>
      <c r="ABF22" s="43"/>
      <c r="ABG22" s="43"/>
      <c r="ABH22" s="43"/>
      <c r="ABI22" s="43"/>
      <c r="ABJ22" s="43"/>
      <c r="ABK22" s="43"/>
      <c r="ABL22" s="43"/>
      <c r="ABM22" s="43"/>
      <c r="ABN22" s="43"/>
      <c r="ABO22" s="43"/>
      <c r="ABP22" s="43"/>
      <c r="ABQ22" s="43"/>
      <c r="ABR22" s="43"/>
      <c r="ABS22" s="43"/>
      <c r="ABT22" s="43"/>
      <c r="ABU22" s="43"/>
      <c r="ABV22" s="43"/>
      <c r="ABW22" s="43"/>
      <c r="ABX22" s="43"/>
      <c r="ABY22" s="43"/>
      <c r="ABZ22" s="43"/>
      <c r="ACA22" s="43"/>
      <c r="ACB22" s="43"/>
      <c r="ACC22" s="43"/>
      <c r="ACD22" s="43"/>
      <c r="ACE22" s="43"/>
      <c r="ACF22" s="43"/>
      <c r="ACG22" s="43"/>
      <c r="ACH22" s="43"/>
      <c r="ACI22" s="43"/>
      <c r="ACJ22" s="43"/>
      <c r="ACK22" s="43"/>
      <c r="ACL22" s="43"/>
      <c r="ACM22" s="43"/>
      <c r="ACN22" s="43"/>
      <c r="ACO22" s="43"/>
      <c r="ACP22" s="43"/>
      <c r="ACQ22" s="43"/>
      <c r="ACR22" s="43"/>
      <c r="ACS22" s="43"/>
      <c r="ACT22" s="43"/>
      <c r="ACU22" s="43"/>
      <c r="ACV22" s="43"/>
      <c r="ACW22" s="43"/>
      <c r="ACX22" s="43"/>
      <c r="ACY22" s="43"/>
      <c r="ACZ22" s="43"/>
      <c r="ADA22" s="43"/>
    </row>
    <row r="23" spans="1:781" s="44" customFormat="1" ht="9" customHeight="1" x14ac:dyDescent="0.2">
      <c r="A23" s="81"/>
      <c r="B23" s="82"/>
      <c r="C23" s="83"/>
      <c r="D23" s="78"/>
      <c r="E23" s="63"/>
      <c r="F23" s="64"/>
      <c r="G23" s="65"/>
      <c r="H23" s="66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3"/>
      <c r="V23" s="65"/>
      <c r="W23" s="65"/>
      <c r="X23" s="65"/>
      <c r="Y23" s="93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7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43"/>
      <c r="JP23" s="43"/>
      <c r="JQ23" s="43"/>
      <c r="JR23" s="43"/>
      <c r="JS23" s="43"/>
      <c r="JT23" s="43"/>
      <c r="JU23" s="43"/>
      <c r="JV23" s="43"/>
      <c r="JW23" s="43"/>
      <c r="JX23" s="43"/>
      <c r="JY23" s="43"/>
      <c r="JZ23" s="43"/>
      <c r="KA23" s="43"/>
      <c r="KB23" s="43"/>
      <c r="KC23" s="43"/>
      <c r="KD23" s="43"/>
      <c r="KE23" s="43"/>
      <c r="KF23" s="43"/>
      <c r="KG23" s="43"/>
      <c r="KH23" s="43"/>
      <c r="KI23" s="43"/>
      <c r="KJ23" s="43"/>
      <c r="KK23" s="43"/>
      <c r="KL23" s="43"/>
      <c r="KM23" s="43"/>
      <c r="KN23" s="43"/>
      <c r="KO23" s="43"/>
      <c r="KP23" s="43"/>
      <c r="KQ23" s="43"/>
      <c r="KR23" s="43"/>
      <c r="KS23" s="43"/>
      <c r="KT23" s="43"/>
      <c r="KU23" s="43"/>
      <c r="KV23" s="43"/>
      <c r="KW23" s="43"/>
      <c r="KX23" s="43"/>
      <c r="KY23" s="43"/>
      <c r="KZ23" s="43"/>
      <c r="LA23" s="43"/>
      <c r="LB23" s="43"/>
      <c r="LC23" s="43"/>
      <c r="LD23" s="43"/>
      <c r="LE23" s="43"/>
      <c r="LF23" s="43"/>
      <c r="LG23" s="43"/>
      <c r="LH23" s="43"/>
      <c r="LI23" s="43"/>
      <c r="LJ23" s="43"/>
      <c r="LK23" s="43"/>
      <c r="LL23" s="43"/>
      <c r="LM23" s="43"/>
      <c r="LN23" s="43"/>
      <c r="LO23" s="43"/>
      <c r="LP23" s="43"/>
      <c r="LQ23" s="43"/>
      <c r="LR23" s="43"/>
      <c r="LS23" s="43"/>
      <c r="LT23" s="43"/>
      <c r="LU23" s="43"/>
      <c r="LV23" s="43"/>
      <c r="LW23" s="43"/>
      <c r="LX23" s="43"/>
      <c r="LY23" s="43"/>
      <c r="LZ23" s="43"/>
      <c r="MA23" s="43"/>
      <c r="MB23" s="43"/>
      <c r="MC23" s="43"/>
      <c r="MD23" s="43"/>
      <c r="ME23" s="43"/>
      <c r="MF23" s="43"/>
      <c r="MG23" s="43"/>
      <c r="MH23" s="43"/>
      <c r="MI23" s="43"/>
      <c r="MJ23" s="43"/>
      <c r="MK23" s="43"/>
      <c r="ML23" s="43"/>
      <c r="MM23" s="43"/>
      <c r="MN23" s="43"/>
      <c r="MO23" s="43"/>
      <c r="MP23" s="43"/>
      <c r="MQ23" s="43"/>
      <c r="MR23" s="43"/>
      <c r="MS23" s="43"/>
      <c r="MT23" s="43"/>
      <c r="MU23" s="43"/>
      <c r="MV23" s="43"/>
      <c r="MW23" s="43"/>
      <c r="MX23" s="43"/>
      <c r="MY23" s="43"/>
      <c r="MZ23" s="43"/>
      <c r="NA23" s="43"/>
      <c r="NB23" s="43"/>
      <c r="NC23" s="43"/>
      <c r="ND23" s="43"/>
      <c r="NE23" s="43"/>
      <c r="NF23" s="43"/>
      <c r="NG23" s="43"/>
      <c r="NH23" s="43"/>
      <c r="NI23" s="43"/>
      <c r="NJ23" s="43"/>
      <c r="NK23" s="43"/>
      <c r="NL23" s="43"/>
      <c r="NM23" s="43"/>
      <c r="NN23" s="43"/>
      <c r="NO23" s="43"/>
      <c r="NP23" s="43"/>
      <c r="NQ23" s="43"/>
      <c r="NR23" s="43"/>
      <c r="NS23" s="43"/>
      <c r="NT23" s="43"/>
      <c r="NU23" s="43"/>
      <c r="NV23" s="43"/>
      <c r="NW23" s="43"/>
      <c r="NX23" s="43"/>
      <c r="NY23" s="43"/>
      <c r="NZ23" s="43"/>
      <c r="OA23" s="43"/>
      <c r="OB23" s="43"/>
      <c r="OC23" s="43"/>
      <c r="OD23" s="43"/>
      <c r="OE23" s="43"/>
      <c r="OF23" s="43"/>
      <c r="OG23" s="43"/>
      <c r="OH23" s="43"/>
      <c r="OI23" s="43"/>
      <c r="OJ23" s="43"/>
      <c r="OK23" s="43"/>
      <c r="OL23" s="43"/>
      <c r="OM23" s="43"/>
      <c r="ON23" s="43"/>
      <c r="OO23" s="43"/>
      <c r="OP23" s="43"/>
      <c r="OQ23" s="43"/>
      <c r="OR23" s="43"/>
      <c r="OS23" s="43"/>
      <c r="OT23" s="43"/>
      <c r="OU23" s="43"/>
      <c r="OV23" s="43"/>
      <c r="OW23" s="43"/>
      <c r="OX23" s="43"/>
      <c r="OY23" s="43"/>
      <c r="OZ23" s="43"/>
      <c r="PA23" s="43"/>
      <c r="PB23" s="43"/>
      <c r="PC23" s="43"/>
      <c r="PD23" s="43"/>
      <c r="PE23" s="43"/>
      <c r="PF23" s="43"/>
      <c r="PG23" s="43"/>
      <c r="PH23" s="43"/>
      <c r="PI23" s="43"/>
      <c r="PJ23" s="43"/>
      <c r="PK23" s="43"/>
      <c r="PL23" s="43"/>
      <c r="PM23" s="43"/>
      <c r="PN23" s="43"/>
      <c r="PO23" s="43"/>
      <c r="PP23" s="43"/>
      <c r="PQ23" s="43"/>
      <c r="PR23" s="43"/>
      <c r="PS23" s="43"/>
      <c r="PT23" s="43"/>
      <c r="PU23" s="43"/>
      <c r="PV23" s="43"/>
      <c r="PW23" s="43"/>
      <c r="PX23" s="43"/>
      <c r="PY23" s="43"/>
      <c r="PZ23" s="43"/>
      <c r="QA23" s="43"/>
      <c r="QB23" s="43"/>
      <c r="QC23" s="43"/>
      <c r="QD23" s="43"/>
      <c r="QE23" s="43"/>
      <c r="QF23" s="43"/>
      <c r="QG23" s="43"/>
      <c r="QH23" s="43"/>
      <c r="QI23" s="43"/>
      <c r="QJ23" s="43"/>
      <c r="QK23" s="43"/>
      <c r="QL23" s="43"/>
      <c r="QM23" s="43"/>
      <c r="QN23" s="43"/>
      <c r="QO23" s="43"/>
      <c r="QP23" s="43"/>
      <c r="QQ23" s="43"/>
      <c r="QR23" s="43"/>
      <c r="QS23" s="43"/>
      <c r="QT23" s="43"/>
      <c r="QU23" s="43"/>
      <c r="QV23" s="43"/>
      <c r="QW23" s="43"/>
      <c r="QX23" s="43"/>
      <c r="QY23" s="43"/>
      <c r="QZ23" s="43"/>
      <c r="RA23" s="43"/>
      <c r="RB23" s="43"/>
      <c r="RC23" s="43"/>
      <c r="RD23" s="43"/>
      <c r="RE23" s="43"/>
      <c r="RF23" s="43"/>
      <c r="RG23" s="43"/>
      <c r="RH23" s="43"/>
      <c r="RI23" s="43"/>
      <c r="RJ23" s="43"/>
      <c r="RK23" s="43"/>
      <c r="RL23" s="43"/>
      <c r="RM23" s="43"/>
      <c r="RN23" s="43"/>
      <c r="RO23" s="43"/>
      <c r="RP23" s="43"/>
      <c r="RQ23" s="43"/>
      <c r="RR23" s="43"/>
      <c r="RS23" s="43"/>
      <c r="RT23" s="43"/>
      <c r="RU23" s="43"/>
      <c r="RV23" s="43"/>
      <c r="RW23" s="43"/>
      <c r="RX23" s="43"/>
      <c r="RY23" s="43"/>
      <c r="RZ23" s="43"/>
      <c r="SA23" s="43"/>
      <c r="SB23" s="43"/>
      <c r="SC23" s="43"/>
      <c r="SD23" s="43"/>
      <c r="SE23" s="43"/>
      <c r="SF23" s="43"/>
      <c r="SG23" s="43"/>
      <c r="SH23" s="43"/>
      <c r="SI23" s="43"/>
      <c r="SJ23" s="43"/>
      <c r="SK23" s="43"/>
      <c r="SL23" s="43"/>
      <c r="SM23" s="43"/>
      <c r="SN23" s="43"/>
      <c r="SO23" s="43"/>
      <c r="SP23" s="43"/>
      <c r="SQ23" s="43"/>
      <c r="SR23" s="43"/>
      <c r="SS23" s="43"/>
      <c r="ST23" s="43"/>
      <c r="SU23" s="43"/>
      <c r="SV23" s="43"/>
      <c r="SW23" s="43"/>
      <c r="SX23" s="43"/>
      <c r="SY23" s="43"/>
      <c r="SZ23" s="43"/>
      <c r="TA23" s="43"/>
      <c r="TB23" s="43"/>
      <c r="TC23" s="43"/>
      <c r="TD23" s="43"/>
      <c r="TE23" s="43"/>
      <c r="TF23" s="43"/>
      <c r="TG23" s="43"/>
      <c r="TH23" s="43"/>
      <c r="TI23" s="43"/>
      <c r="TJ23" s="43"/>
      <c r="TK23" s="43"/>
      <c r="TL23" s="43"/>
      <c r="TM23" s="43"/>
      <c r="TN23" s="43"/>
      <c r="TO23" s="43"/>
      <c r="TP23" s="43"/>
      <c r="TQ23" s="43"/>
      <c r="TR23" s="43"/>
      <c r="TS23" s="43"/>
      <c r="TT23" s="43"/>
      <c r="TU23" s="43"/>
      <c r="TV23" s="43"/>
      <c r="TW23" s="43"/>
      <c r="TX23" s="43"/>
      <c r="TY23" s="43"/>
      <c r="TZ23" s="43"/>
      <c r="UA23" s="43"/>
      <c r="UB23" s="43"/>
      <c r="UC23" s="43"/>
      <c r="UD23" s="43"/>
      <c r="UE23" s="43"/>
      <c r="UF23" s="43"/>
      <c r="UG23" s="43"/>
      <c r="UH23" s="43"/>
      <c r="UI23" s="43"/>
      <c r="UJ23" s="43"/>
      <c r="UK23" s="43"/>
      <c r="UL23" s="43"/>
      <c r="UM23" s="43"/>
      <c r="UN23" s="43"/>
      <c r="UO23" s="43"/>
      <c r="UP23" s="43"/>
      <c r="UQ23" s="43"/>
      <c r="UR23" s="43"/>
      <c r="US23" s="43"/>
      <c r="UT23" s="43"/>
      <c r="UU23" s="43"/>
      <c r="UV23" s="43"/>
      <c r="UW23" s="43"/>
      <c r="UX23" s="43"/>
      <c r="UY23" s="43"/>
      <c r="UZ23" s="43"/>
      <c r="VA23" s="43"/>
      <c r="VB23" s="43"/>
      <c r="VC23" s="43"/>
      <c r="VD23" s="43"/>
      <c r="VE23" s="43"/>
      <c r="VF23" s="43"/>
      <c r="VG23" s="43"/>
      <c r="VH23" s="43"/>
      <c r="VI23" s="43"/>
      <c r="VJ23" s="43"/>
      <c r="VK23" s="43"/>
      <c r="VL23" s="43"/>
      <c r="VM23" s="43"/>
      <c r="VN23" s="43"/>
      <c r="VO23" s="43"/>
      <c r="VP23" s="43"/>
      <c r="VQ23" s="43"/>
      <c r="VR23" s="43"/>
      <c r="VS23" s="43"/>
      <c r="VT23" s="43"/>
      <c r="VU23" s="43"/>
      <c r="VV23" s="43"/>
      <c r="VW23" s="43"/>
      <c r="VX23" s="43"/>
      <c r="VY23" s="43"/>
      <c r="VZ23" s="43"/>
      <c r="WA23" s="43"/>
      <c r="WB23" s="43"/>
      <c r="WC23" s="43"/>
      <c r="WD23" s="43"/>
      <c r="WE23" s="43"/>
      <c r="WF23" s="43"/>
      <c r="WG23" s="43"/>
      <c r="WH23" s="43"/>
      <c r="WI23" s="43"/>
      <c r="WJ23" s="43"/>
      <c r="WK23" s="43"/>
      <c r="WL23" s="43"/>
      <c r="WM23" s="43"/>
      <c r="WN23" s="43"/>
      <c r="WO23" s="43"/>
      <c r="WP23" s="43"/>
      <c r="WQ23" s="43"/>
      <c r="WR23" s="43"/>
      <c r="WS23" s="43"/>
      <c r="WT23" s="43"/>
      <c r="WU23" s="43"/>
      <c r="WV23" s="43"/>
      <c r="WW23" s="43"/>
      <c r="WX23" s="43"/>
      <c r="WY23" s="43"/>
      <c r="WZ23" s="43"/>
      <c r="XA23" s="43"/>
      <c r="XB23" s="43"/>
      <c r="XC23" s="43"/>
      <c r="XD23" s="43"/>
      <c r="XE23" s="43"/>
      <c r="XF23" s="43"/>
      <c r="XG23" s="43"/>
      <c r="XH23" s="43"/>
      <c r="XI23" s="43"/>
      <c r="XJ23" s="43"/>
      <c r="XK23" s="43"/>
      <c r="XL23" s="43"/>
      <c r="XM23" s="43"/>
      <c r="XN23" s="43"/>
      <c r="XO23" s="43"/>
      <c r="XP23" s="43"/>
      <c r="XQ23" s="43"/>
      <c r="XR23" s="43"/>
      <c r="XS23" s="43"/>
      <c r="XT23" s="43"/>
      <c r="XU23" s="43"/>
      <c r="XV23" s="43"/>
      <c r="XW23" s="43"/>
      <c r="XX23" s="43"/>
      <c r="XY23" s="43"/>
      <c r="XZ23" s="43"/>
      <c r="YA23" s="43"/>
      <c r="YB23" s="43"/>
      <c r="YC23" s="43"/>
      <c r="YD23" s="43"/>
      <c r="YE23" s="43"/>
      <c r="YF23" s="43"/>
      <c r="YG23" s="43"/>
      <c r="YH23" s="43"/>
      <c r="YI23" s="43"/>
      <c r="YJ23" s="43"/>
      <c r="YK23" s="43"/>
      <c r="YL23" s="43"/>
      <c r="YM23" s="43"/>
      <c r="YN23" s="43"/>
      <c r="YO23" s="43"/>
      <c r="YP23" s="43"/>
      <c r="YQ23" s="43"/>
      <c r="YR23" s="43"/>
      <c r="YS23" s="43"/>
      <c r="YT23" s="43"/>
      <c r="YU23" s="43"/>
      <c r="YV23" s="43"/>
      <c r="YW23" s="43"/>
      <c r="YX23" s="43"/>
      <c r="YY23" s="43"/>
      <c r="YZ23" s="43"/>
      <c r="ZA23" s="43"/>
      <c r="ZB23" s="43"/>
      <c r="ZC23" s="43"/>
      <c r="ZD23" s="43"/>
      <c r="ZE23" s="43"/>
      <c r="ZF23" s="43"/>
      <c r="ZG23" s="43"/>
      <c r="ZH23" s="43"/>
      <c r="ZI23" s="43"/>
      <c r="ZJ23" s="43"/>
      <c r="ZK23" s="43"/>
      <c r="ZL23" s="43"/>
      <c r="ZM23" s="43"/>
      <c r="ZN23" s="43"/>
      <c r="ZO23" s="43"/>
      <c r="ZP23" s="43"/>
      <c r="ZQ23" s="43"/>
      <c r="ZR23" s="43"/>
      <c r="ZS23" s="43"/>
      <c r="ZT23" s="43"/>
      <c r="ZU23" s="43"/>
      <c r="ZV23" s="43"/>
      <c r="ZW23" s="43"/>
      <c r="ZX23" s="43"/>
      <c r="ZY23" s="43"/>
      <c r="ZZ23" s="43"/>
      <c r="AAA23" s="43"/>
      <c r="AAB23" s="43"/>
      <c r="AAC23" s="43"/>
      <c r="AAD23" s="43"/>
      <c r="AAE23" s="43"/>
      <c r="AAF23" s="43"/>
      <c r="AAG23" s="43"/>
      <c r="AAH23" s="43"/>
      <c r="AAI23" s="43"/>
      <c r="AAJ23" s="43"/>
      <c r="AAK23" s="43"/>
      <c r="AAL23" s="43"/>
      <c r="AAM23" s="43"/>
      <c r="AAN23" s="43"/>
      <c r="AAO23" s="43"/>
      <c r="AAP23" s="43"/>
      <c r="AAQ23" s="43"/>
      <c r="AAR23" s="43"/>
      <c r="AAS23" s="43"/>
      <c r="AAT23" s="43"/>
      <c r="AAU23" s="43"/>
      <c r="AAV23" s="43"/>
      <c r="AAW23" s="43"/>
      <c r="AAX23" s="43"/>
      <c r="AAY23" s="43"/>
      <c r="AAZ23" s="43"/>
      <c r="ABA23" s="43"/>
      <c r="ABB23" s="43"/>
      <c r="ABC23" s="43"/>
      <c r="ABD23" s="43"/>
      <c r="ABE23" s="43"/>
      <c r="ABF23" s="43"/>
      <c r="ABG23" s="43"/>
      <c r="ABH23" s="43"/>
      <c r="ABI23" s="43"/>
      <c r="ABJ23" s="43"/>
      <c r="ABK23" s="43"/>
      <c r="ABL23" s="43"/>
      <c r="ABM23" s="43"/>
      <c r="ABN23" s="43"/>
      <c r="ABO23" s="43"/>
      <c r="ABP23" s="43"/>
      <c r="ABQ23" s="43"/>
      <c r="ABR23" s="43"/>
      <c r="ABS23" s="43"/>
      <c r="ABT23" s="43"/>
      <c r="ABU23" s="43"/>
      <c r="ABV23" s="43"/>
      <c r="ABW23" s="43"/>
      <c r="ABX23" s="43"/>
      <c r="ABY23" s="43"/>
      <c r="ABZ23" s="43"/>
      <c r="ACA23" s="43"/>
      <c r="ACB23" s="43"/>
      <c r="ACC23" s="43"/>
      <c r="ACD23" s="43"/>
      <c r="ACE23" s="43"/>
      <c r="ACF23" s="43"/>
      <c r="ACG23" s="43"/>
      <c r="ACH23" s="43"/>
      <c r="ACI23" s="43"/>
      <c r="ACJ23" s="43"/>
      <c r="ACK23" s="43"/>
      <c r="ACL23" s="43"/>
      <c r="ACM23" s="43"/>
      <c r="ACN23" s="43"/>
      <c r="ACO23" s="43"/>
      <c r="ACP23" s="43"/>
      <c r="ACQ23" s="43"/>
      <c r="ACR23" s="43"/>
      <c r="ACS23" s="43"/>
      <c r="ACT23" s="43"/>
      <c r="ACU23" s="43"/>
      <c r="ACV23" s="43"/>
      <c r="ACW23" s="43"/>
      <c r="ACX23" s="43"/>
      <c r="ACY23" s="43"/>
      <c r="ACZ23" s="43"/>
      <c r="ADA23" s="43"/>
    </row>
    <row r="24" spans="1:781" s="44" customFormat="1" ht="14.1" customHeight="1" x14ac:dyDescent="0.2">
      <c r="A24" s="57" t="s">
        <v>54</v>
      </c>
      <c r="B24" s="57" t="s">
        <v>55</v>
      </c>
      <c r="C24" s="58" t="s">
        <v>28</v>
      </c>
      <c r="D24" s="47" t="s">
        <v>53</v>
      </c>
      <c r="E24" s="47"/>
      <c r="F24" s="60"/>
      <c r="G24" s="38"/>
      <c r="H24" s="39"/>
      <c r="I24" s="38"/>
      <c r="J24" s="61"/>
      <c r="K24" s="61">
        <v>74</v>
      </c>
      <c r="L24" s="76">
        <v>1</v>
      </c>
      <c r="M24" s="60">
        <v>35</v>
      </c>
      <c r="N24" s="77">
        <v>1</v>
      </c>
      <c r="O24" s="38">
        <v>50.87</v>
      </c>
      <c r="P24" s="41">
        <f t="shared" ref="P24" si="7">O24*1.5</f>
        <v>76.304999999999993</v>
      </c>
      <c r="Q24" s="76">
        <v>1</v>
      </c>
      <c r="R24" s="41">
        <f t="shared" ref="R24" si="8">K24+M24+P24</f>
        <v>185.30500000000001</v>
      </c>
      <c r="S24" s="76">
        <v>1</v>
      </c>
      <c r="T24" s="41"/>
      <c r="U24" s="76"/>
      <c r="V24" s="17"/>
      <c r="W24" s="62"/>
      <c r="X24" s="17"/>
      <c r="Y24" s="61"/>
      <c r="Z24" s="38"/>
      <c r="AA24" s="38"/>
      <c r="AB24" s="42"/>
      <c r="AC24" s="61"/>
      <c r="AD24" s="38"/>
      <c r="AE24" s="41"/>
      <c r="AF24" s="61"/>
      <c r="AG24" s="41"/>
      <c r="AH24" s="61"/>
      <c r="AI24" s="40"/>
      <c r="AJ24" s="61"/>
      <c r="AK24" s="38"/>
      <c r="AL24" s="41"/>
      <c r="AM24" s="61"/>
      <c r="AN24" s="41"/>
      <c r="AO24" s="41"/>
      <c r="AP24" s="61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  <c r="KH24" s="43"/>
      <c r="KI24" s="43"/>
      <c r="KJ24" s="43"/>
      <c r="KK24" s="43"/>
      <c r="KL24" s="43"/>
      <c r="KM24" s="43"/>
      <c r="KN24" s="43"/>
      <c r="KO24" s="43"/>
      <c r="KP24" s="43"/>
      <c r="KQ24" s="43"/>
      <c r="KR24" s="43"/>
      <c r="KS24" s="43"/>
      <c r="KT24" s="43"/>
      <c r="KU24" s="43"/>
      <c r="KV24" s="43"/>
      <c r="KW24" s="43"/>
      <c r="KX24" s="43"/>
      <c r="KY24" s="43"/>
      <c r="KZ24" s="43"/>
      <c r="LA24" s="43"/>
      <c r="LB24" s="43"/>
      <c r="LC24" s="43"/>
      <c r="LD24" s="43"/>
      <c r="LE24" s="43"/>
      <c r="LF24" s="43"/>
      <c r="LG24" s="43"/>
      <c r="LH24" s="43"/>
      <c r="LI24" s="43"/>
      <c r="LJ24" s="43"/>
      <c r="LK24" s="43"/>
      <c r="LL24" s="43"/>
      <c r="LM24" s="43"/>
      <c r="LN24" s="43"/>
      <c r="LO24" s="43"/>
      <c r="LP24" s="43"/>
      <c r="LQ24" s="43"/>
      <c r="LR24" s="43"/>
      <c r="LS24" s="43"/>
      <c r="LT24" s="43"/>
      <c r="LU24" s="43"/>
      <c r="LV24" s="43"/>
      <c r="LW24" s="43"/>
      <c r="LX24" s="43"/>
      <c r="LY24" s="43"/>
      <c r="LZ24" s="43"/>
      <c r="MA24" s="43"/>
      <c r="MB24" s="43"/>
      <c r="MC24" s="43"/>
      <c r="MD24" s="43"/>
      <c r="ME24" s="43"/>
      <c r="MF24" s="43"/>
      <c r="MG24" s="43"/>
      <c r="MH24" s="43"/>
      <c r="MI24" s="43"/>
      <c r="MJ24" s="43"/>
      <c r="MK24" s="43"/>
      <c r="ML24" s="43"/>
      <c r="MM24" s="43"/>
      <c r="MN24" s="43"/>
      <c r="MO24" s="43"/>
      <c r="MP24" s="43"/>
      <c r="MQ24" s="43"/>
      <c r="MR24" s="43"/>
      <c r="MS24" s="43"/>
      <c r="MT24" s="43"/>
      <c r="MU24" s="43"/>
      <c r="MV24" s="43"/>
      <c r="MW24" s="43"/>
      <c r="MX24" s="43"/>
      <c r="MY24" s="43"/>
      <c r="MZ24" s="43"/>
      <c r="NA24" s="43"/>
      <c r="NB24" s="43"/>
      <c r="NC24" s="43"/>
      <c r="ND24" s="43"/>
      <c r="NE24" s="43"/>
      <c r="NF24" s="43"/>
      <c r="NG24" s="43"/>
      <c r="NH24" s="43"/>
      <c r="NI24" s="43"/>
      <c r="NJ24" s="43"/>
      <c r="NK24" s="43"/>
      <c r="NL24" s="43"/>
      <c r="NM24" s="43"/>
      <c r="NN24" s="43"/>
      <c r="NO24" s="43"/>
      <c r="NP24" s="43"/>
      <c r="NQ24" s="43"/>
      <c r="NR24" s="43"/>
      <c r="NS24" s="43"/>
      <c r="NT24" s="43"/>
      <c r="NU24" s="43"/>
      <c r="NV24" s="43"/>
      <c r="NW24" s="43"/>
      <c r="NX24" s="43"/>
      <c r="NY24" s="43"/>
      <c r="NZ24" s="43"/>
      <c r="OA24" s="43"/>
      <c r="OB24" s="43"/>
      <c r="OC24" s="43"/>
      <c r="OD24" s="43"/>
      <c r="OE24" s="43"/>
      <c r="OF24" s="43"/>
      <c r="OG24" s="43"/>
      <c r="OH24" s="43"/>
      <c r="OI24" s="43"/>
      <c r="OJ24" s="43"/>
      <c r="OK24" s="43"/>
      <c r="OL24" s="43"/>
      <c r="OM24" s="43"/>
      <c r="ON24" s="43"/>
      <c r="OO24" s="43"/>
      <c r="OP24" s="43"/>
      <c r="OQ24" s="43"/>
      <c r="OR24" s="43"/>
      <c r="OS24" s="43"/>
      <c r="OT24" s="43"/>
      <c r="OU24" s="43"/>
      <c r="OV24" s="43"/>
      <c r="OW24" s="43"/>
      <c r="OX24" s="43"/>
      <c r="OY24" s="43"/>
      <c r="OZ24" s="43"/>
      <c r="PA24" s="43"/>
      <c r="PB24" s="43"/>
      <c r="PC24" s="43"/>
      <c r="PD24" s="43"/>
      <c r="PE24" s="43"/>
      <c r="PF24" s="43"/>
      <c r="PG24" s="43"/>
      <c r="PH24" s="43"/>
      <c r="PI24" s="43"/>
      <c r="PJ24" s="43"/>
      <c r="PK24" s="43"/>
      <c r="PL24" s="43"/>
      <c r="PM24" s="43"/>
      <c r="PN24" s="43"/>
      <c r="PO24" s="43"/>
      <c r="PP24" s="43"/>
      <c r="PQ24" s="43"/>
      <c r="PR24" s="43"/>
      <c r="PS24" s="43"/>
      <c r="PT24" s="43"/>
      <c r="PU24" s="43"/>
      <c r="PV24" s="43"/>
      <c r="PW24" s="43"/>
      <c r="PX24" s="43"/>
      <c r="PY24" s="43"/>
      <c r="PZ24" s="43"/>
      <c r="QA24" s="43"/>
      <c r="QB24" s="43"/>
      <c r="QC24" s="43"/>
      <c r="QD24" s="43"/>
      <c r="QE24" s="43"/>
      <c r="QF24" s="43"/>
      <c r="QG24" s="43"/>
      <c r="QH24" s="43"/>
      <c r="QI24" s="43"/>
      <c r="QJ24" s="43"/>
      <c r="QK24" s="43"/>
      <c r="QL24" s="43"/>
      <c r="QM24" s="43"/>
      <c r="QN24" s="43"/>
      <c r="QO24" s="43"/>
      <c r="QP24" s="43"/>
      <c r="QQ24" s="43"/>
      <c r="QR24" s="43"/>
      <c r="QS24" s="43"/>
      <c r="QT24" s="43"/>
      <c r="QU24" s="43"/>
      <c r="QV24" s="43"/>
      <c r="QW24" s="43"/>
      <c r="QX24" s="43"/>
      <c r="QY24" s="43"/>
      <c r="QZ24" s="43"/>
      <c r="RA24" s="43"/>
      <c r="RB24" s="43"/>
      <c r="RC24" s="43"/>
      <c r="RD24" s="43"/>
      <c r="RE24" s="43"/>
      <c r="RF24" s="43"/>
      <c r="RG24" s="43"/>
      <c r="RH24" s="43"/>
      <c r="RI24" s="43"/>
      <c r="RJ24" s="43"/>
      <c r="RK24" s="43"/>
      <c r="RL24" s="43"/>
      <c r="RM24" s="43"/>
      <c r="RN24" s="43"/>
      <c r="RO24" s="43"/>
      <c r="RP24" s="43"/>
      <c r="RQ24" s="43"/>
      <c r="RR24" s="43"/>
      <c r="RS24" s="43"/>
      <c r="RT24" s="43"/>
      <c r="RU24" s="43"/>
      <c r="RV24" s="43"/>
      <c r="RW24" s="43"/>
      <c r="RX24" s="43"/>
      <c r="RY24" s="43"/>
      <c r="RZ24" s="43"/>
      <c r="SA24" s="43"/>
      <c r="SB24" s="43"/>
      <c r="SC24" s="43"/>
      <c r="SD24" s="43"/>
      <c r="SE24" s="43"/>
      <c r="SF24" s="43"/>
      <c r="SG24" s="43"/>
      <c r="SH24" s="43"/>
      <c r="SI24" s="43"/>
      <c r="SJ24" s="43"/>
      <c r="SK24" s="43"/>
      <c r="SL24" s="43"/>
      <c r="SM24" s="43"/>
      <c r="SN24" s="43"/>
      <c r="SO24" s="43"/>
      <c r="SP24" s="43"/>
      <c r="SQ24" s="43"/>
      <c r="SR24" s="43"/>
      <c r="SS24" s="43"/>
      <c r="ST24" s="43"/>
      <c r="SU24" s="43"/>
      <c r="SV24" s="43"/>
      <c r="SW24" s="43"/>
      <c r="SX24" s="43"/>
      <c r="SY24" s="43"/>
      <c r="SZ24" s="43"/>
      <c r="TA24" s="43"/>
      <c r="TB24" s="43"/>
      <c r="TC24" s="43"/>
      <c r="TD24" s="43"/>
      <c r="TE24" s="43"/>
      <c r="TF24" s="43"/>
      <c r="TG24" s="43"/>
      <c r="TH24" s="43"/>
      <c r="TI24" s="43"/>
      <c r="TJ24" s="43"/>
      <c r="TK24" s="43"/>
      <c r="TL24" s="43"/>
      <c r="TM24" s="43"/>
      <c r="TN24" s="43"/>
      <c r="TO24" s="43"/>
      <c r="TP24" s="43"/>
      <c r="TQ24" s="43"/>
      <c r="TR24" s="43"/>
      <c r="TS24" s="43"/>
      <c r="TT24" s="43"/>
      <c r="TU24" s="43"/>
      <c r="TV24" s="43"/>
      <c r="TW24" s="43"/>
      <c r="TX24" s="43"/>
      <c r="TY24" s="43"/>
      <c r="TZ24" s="43"/>
      <c r="UA24" s="43"/>
      <c r="UB24" s="43"/>
      <c r="UC24" s="43"/>
      <c r="UD24" s="43"/>
      <c r="UE24" s="43"/>
      <c r="UF24" s="43"/>
      <c r="UG24" s="43"/>
      <c r="UH24" s="43"/>
      <c r="UI24" s="43"/>
      <c r="UJ24" s="43"/>
      <c r="UK24" s="43"/>
      <c r="UL24" s="43"/>
      <c r="UM24" s="43"/>
      <c r="UN24" s="43"/>
      <c r="UO24" s="43"/>
      <c r="UP24" s="43"/>
      <c r="UQ24" s="43"/>
      <c r="UR24" s="43"/>
      <c r="US24" s="43"/>
      <c r="UT24" s="43"/>
      <c r="UU24" s="43"/>
      <c r="UV24" s="43"/>
      <c r="UW24" s="43"/>
      <c r="UX24" s="43"/>
      <c r="UY24" s="43"/>
      <c r="UZ24" s="43"/>
      <c r="VA24" s="43"/>
      <c r="VB24" s="43"/>
      <c r="VC24" s="43"/>
      <c r="VD24" s="43"/>
      <c r="VE24" s="43"/>
      <c r="VF24" s="43"/>
      <c r="VG24" s="43"/>
      <c r="VH24" s="43"/>
      <c r="VI24" s="43"/>
      <c r="VJ24" s="43"/>
      <c r="VK24" s="43"/>
      <c r="VL24" s="43"/>
      <c r="VM24" s="43"/>
      <c r="VN24" s="43"/>
      <c r="VO24" s="43"/>
      <c r="VP24" s="43"/>
      <c r="VQ24" s="43"/>
      <c r="VR24" s="43"/>
      <c r="VS24" s="43"/>
      <c r="VT24" s="43"/>
      <c r="VU24" s="43"/>
      <c r="VV24" s="43"/>
      <c r="VW24" s="43"/>
      <c r="VX24" s="43"/>
      <c r="VY24" s="43"/>
      <c r="VZ24" s="43"/>
      <c r="WA24" s="43"/>
      <c r="WB24" s="43"/>
      <c r="WC24" s="43"/>
      <c r="WD24" s="43"/>
      <c r="WE24" s="43"/>
      <c r="WF24" s="43"/>
      <c r="WG24" s="43"/>
      <c r="WH24" s="43"/>
      <c r="WI24" s="43"/>
      <c r="WJ24" s="43"/>
      <c r="WK24" s="43"/>
      <c r="WL24" s="43"/>
      <c r="WM24" s="43"/>
      <c r="WN24" s="43"/>
      <c r="WO24" s="43"/>
      <c r="WP24" s="43"/>
      <c r="WQ24" s="43"/>
      <c r="WR24" s="43"/>
      <c r="WS24" s="43"/>
      <c r="WT24" s="43"/>
      <c r="WU24" s="43"/>
      <c r="WV24" s="43"/>
      <c r="WW24" s="43"/>
      <c r="WX24" s="43"/>
      <c r="WY24" s="43"/>
      <c r="WZ24" s="43"/>
      <c r="XA24" s="43"/>
      <c r="XB24" s="43"/>
      <c r="XC24" s="43"/>
      <c r="XD24" s="43"/>
      <c r="XE24" s="43"/>
      <c r="XF24" s="43"/>
      <c r="XG24" s="43"/>
      <c r="XH24" s="43"/>
      <c r="XI24" s="43"/>
      <c r="XJ24" s="43"/>
      <c r="XK24" s="43"/>
      <c r="XL24" s="43"/>
      <c r="XM24" s="43"/>
      <c r="XN24" s="43"/>
      <c r="XO24" s="43"/>
      <c r="XP24" s="43"/>
      <c r="XQ24" s="43"/>
      <c r="XR24" s="43"/>
      <c r="XS24" s="43"/>
      <c r="XT24" s="43"/>
      <c r="XU24" s="43"/>
      <c r="XV24" s="43"/>
      <c r="XW24" s="43"/>
      <c r="XX24" s="43"/>
      <c r="XY24" s="43"/>
      <c r="XZ24" s="43"/>
      <c r="YA24" s="43"/>
      <c r="YB24" s="43"/>
      <c r="YC24" s="43"/>
      <c r="YD24" s="43"/>
      <c r="YE24" s="43"/>
      <c r="YF24" s="43"/>
      <c r="YG24" s="43"/>
      <c r="YH24" s="43"/>
      <c r="YI24" s="43"/>
      <c r="YJ24" s="43"/>
      <c r="YK24" s="43"/>
      <c r="YL24" s="43"/>
      <c r="YM24" s="43"/>
      <c r="YN24" s="43"/>
      <c r="YO24" s="43"/>
      <c r="YP24" s="43"/>
      <c r="YQ24" s="43"/>
      <c r="YR24" s="43"/>
      <c r="YS24" s="43"/>
      <c r="YT24" s="43"/>
      <c r="YU24" s="43"/>
      <c r="YV24" s="43"/>
      <c r="YW24" s="43"/>
      <c r="YX24" s="43"/>
      <c r="YY24" s="43"/>
      <c r="YZ24" s="43"/>
      <c r="ZA24" s="43"/>
      <c r="ZB24" s="43"/>
      <c r="ZC24" s="43"/>
      <c r="ZD24" s="43"/>
      <c r="ZE24" s="43"/>
      <c r="ZF24" s="43"/>
      <c r="ZG24" s="43"/>
      <c r="ZH24" s="43"/>
      <c r="ZI24" s="43"/>
      <c r="ZJ24" s="43"/>
      <c r="ZK24" s="43"/>
      <c r="ZL24" s="43"/>
      <c r="ZM24" s="43"/>
      <c r="ZN24" s="43"/>
      <c r="ZO24" s="43"/>
      <c r="ZP24" s="43"/>
      <c r="ZQ24" s="43"/>
      <c r="ZR24" s="43"/>
      <c r="ZS24" s="43"/>
      <c r="ZT24" s="43"/>
      <c r="ZU24" s="43"/>
      <c r="ZV24" s="43"/>
      <c r="ZW24" s="43"/>
      <c r="ZX24" s="43"/>
      <c r="ZY24" s="43"/>
      <c r="ZZ24" s="43"/>
      <c r="AAA24" s="43"/>
      <c r="AAB24" s="43"/>
      <c r="AAC24" s="43"/>
      <c r="AAD24" s="43"/>
      <c r="AAE24" s="43"/>
      <c r="AAF24" s="43"/>
      <c r="AAG24" s="43"/>
      <c r="AAH24" s="43"/>
      <c r="AAI24" s="43"/>
      <c r="AAJ24" s="43"/>
      <c r="AAK24" s="43"/>
      <c r="AAL24" s="43"/>
      <c r="AAM24" s="43"/>
      <c r="AAN24" s="43"/>
      <c r="AAO24" s="43"/>
      <c r="AAP24" s="43"/>
      <c r="AAQ24" s="43"/>
      <c r="AAR24" s="43"/>
      <c r="AAS24" s="43"/>
      <c r="AAT24" s="43"/>
      <c r="AAU24" s="43"/>
      <c r="AAV24" s="43"/>
      <c r="AAW24" s="43"/>
      <c r="AAX24" s="43"/>
      <c r="AAY24" s="43"/>
      <c r="AAZ24" s="43"/>
      <c r="ABA24" s="43"/>
      <c r="ABB24" s="43"/>
      <c r="ABC24" s="43"/>
      <c r="ABD24" s="43"/>
      <c r="ABE24" s="43"/>
      <c r="ABF24" s="43"/>
      <c r="ABG24" s="43"/>
      <c r="ABH24" s="43"/>
      <c r="ABI24" s="43"/>
      <c r="ABJ24" s="43"/>
      <c r="ABK24" s="43"/>
      <c r="ABL24" s="43"/>
      <c r="ABM24" s="43"/>
      <c r="ABN24" s="43"/>
      <c r="ABO24" s="43"/>
      <c r="ABP24" s="43"/>
      <c r="ABQ24" s="43"/>
      <c r="ABR24" s="43"/>
      <c r="ABS24" s="43"/>
      <c r="ABT24" s="43"/>
      <c r="ABU24" s="43"/>
      <c r="ABV24" s="43"/>
      <c r="ABW24" s="43"/>
      <c r="ABX24" s="43"/>
      <c r="ABY24" s="43"/>
      <c r="ABZ24" s="43"/>
      <c r="ACA24" s="43"/>
      <c r="ACB24" s="43"/>
      <c r="ACC24" s="43"/>
      <c r="ACD24" s="43"/>
      <c r="ACE24" s="43"/>
      <c r="ACF24" s="43"/>
      <c r="ACG24" s="43"/>
      <c r="ACH24" s="43"/>
      <c r="ACI24" s="43"/>
      <c r="ACJ24" s="43"/>
      <c r="ACK24" s="43"/>
      <c r="ACL24" s="43"/>
      <c r="ACM24" s="43"/>
      <c r="ACN24" s="43"/>
      <c r="ACO24" s="43"/>
      <c r="ACP24" s="43"/>
      <c r="ACQ24" s="43"/>
      <c r="ACR24" s="43"/>
      <c r="ACS24" s="43"/>
      <c r="ACT24" s="43"/>
      <c r="ACU24" s="43"/>
      <c r="ACV24" s="43"/>
      <c r="ACW24" s="43"/>
      <c r="ACX24" s="43"/>
      <c r="ACY24" s="43"/>
      <c r="ACZ24" s="43"/>
      <c r="ADA24" s="43"/>
    </row>
    <row r="25" spans="1:781" s="44" customFormat="1" ht="14.1" customHeight="1" x14ac:dyDescent="0.2">
      <c r="A25" s="57"/>
      <c r="B25" s="57"/>
      <c r="C25" s="58"/>
      <c r="D25" s="47"/>
      <c r="E25" s="47"/>
      <c r="F25" s="60"/>
      <c r="G25" s="38"/>
      <c r="H25" s="39"/>
      <c r="I25" s="38"/>
      <c r="J25" s="61"/>
      <c r="K25" s="61"/>
      <c r="L25" s="61"/>
      <c r="M25" s="60"/>
      <c r="N25" s="60"/>
      <c r="O25" s="38"/>
      <c r="P25" s="41"/>
      <c r="Q25" s="61"/>
      <c r="R25" s="41"/>
      <c r="S25" s="61"/>
      <c r="T25" s="41"/>
      <c r="U25" s="76"/>
      <c r="V25" s="17"/>
      <c r="W25" s="62"/>
      <c r="X25" s="17"/>
      <c r="Y25" s="61"/>
      <c r="Z25" s="38"/>
      <c r="AA25" s="38"/>
      <c r="AB25" s="42"/>
      <c r="AC25" s="61"/>
      <c r="AD25" s="38"/>
      <c r="AE25" s="41"/>
      <c r="AF25" s="61"/>
      <c r="AG25" s="41"/>
      <c r="AH25" s="61"/>
      <c r="AI25" s="40"/>
      <c r="AJ25" s="61"/>
      <c r="AK25" s="38"/>
      <c r="AL25" s="41"/>
      <c r="AM25" s="61"/>
      <c r="AN25" s="41"/>
      <c r="AO25" s="41"/>
      <c r="AP25" s="61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  <c r="KH25" s="43"/>
      <c r="KI25" s="43"/>
      <c r="KJ25" s="43"/>
      <c r="KK25" s="43"/>
      <c r="KL25" s="43"/>
      <c r="KM25" s="43"/>
      <c r="KN25" s="43"/>
      <c r="KO25" s="43"/>
      <c r="KP25" s="43"/>
      <c r="KQ25" s="43"/>
      <c r="KR25" s="43"/>
      <c r="KS25" s="43"/>
      <c r="KT25" s="43"/>
      <c r="KU25" s="43"/>
      <c r="KV25" s="43"/>
      <c r="KW25" s="43"/>
      <c r="KX25" s="43"/>
      <c r="KY25" s="43"/>
      <c r="KZ25" s="43"/>
      <c r="LA25" s="43"/>
      <c r="LB25" s="43"/>
      <c r="LC25" s="43"/>
      <c r="LD25" s="43"/>
      <c r="LE25" s="43"/>
      <c r="LF25" s="43"/>
      <c r="LG25" s="43"/>
      <c r="LH25" s="43"/>
      <c r="LI25" s="43"/>
      <c r="LJ25" s="43"/>
      <c r="LK25" s="43"/>
      <c r="LL25" s="43"/>
      <c r="LM25" s="43"/>
      <c r="LN25" s="43"/>
      <c r="LO25" s="43"/>
      <c r="LP25" s="43"/>
      <c r="LQ25" s="43"/>
      <c r="LR25" s="43"/>
      <c r="LS25" s="43"/>
      <c r="LT25" s="43"/>
      <c r="LU25" s="43"/>
      <c r="LV25" s="43"/>
      <c r="LW25" s="43"/>
      <c r="LX25" s="43"/>
      <c r="LY25" s="43"/>
      <c r="LZ25" s="43"/>
      <c r="MA25" s="43"/>
      <c r="MB25" s="43"/>
      <c r="MC25" s="43"/>
      <c r="MD25" s="43"/>
      <c r="ME25" s="43"/>
      <c r="MF25" s="43"/>
      <c r="MG25" s="43"/>
      <c r="MH25" s="43"/>
      <c r="MI25" s="43"/>
      <c r="MJ25" s="43"/>
      <c r="MK25" s="43"/>
      <c r="ML25" s="43"/>
      <c r="MM25" s="43"/>
      <c r="MN25" s="43"/>
      <c r="MO25" s="43"/>
      <c r="MP25" s="43"/>
      <c r="MQ25" s="43"/>
      <c r="MR25" s="43"/>
      <c r="MS25" s="43"/>
      <c r="MT25" s="43"/>
      <c r="MU25" s="43"/>
      <c r="MV25" s="43"/>
      <c r="MW25" s="43"/>
      <c r="MX25" s="43"/>
      <c r="MY25" s="43"/>
      <c r="MZ25" s="43"/>
      <c r="NA25" s="43"/>
      <c r="NB25" s="43"/>
      <c r="NC25" s="43"/>
      <c r="ND25" s="43"/>
      <c r="NE25" s="43"/>
      <c r="NF25" s="43"/>
      <c r="NG25" s="43"/>
      <c r="NH25" s="43"/>
      <c r="NI25" s="43"/>
      <c r="NJ25" s="43"/>
      <c r="NK25" s="43"/>
      <c r="NL25" s="43"/>
      <c r="NM25" s="43"/>
      <c r="NN25" s="43"/>
      <c r="NO25" s="43"/>
      <c r="NP25" s="43"/>
      <c r="NQ25" s="43"/>
      <c r="NR25" s="43"/>
      <c r="NS25" s="43"/>
      <c r="NT25" s="43"/>
      <c r="NU25" s="43"/>
      <c r="NV25" s="43"/>
      <c r="NW25" s="43"/>
      <c r="NX25" s="43"/>
      <c r="NY25" s="43"/>
      <c r="NZ25" s="43"/>
      <c r="OA25" s="43"/>
      <c r="OB25" s="43"/>
      <c r="OC25" s="43"/>
      <c r="OD25" s="43"/>
      <c r="OE25" s="43"/>
      <c r="OF25" s="43"/>
      <c r="OG25" s="43"/>
      <c r="OH25" s="43"/>
      <c r="OI25" s="43"/>
      <c r="OJ25" s="43"/>
      <c r="OK25" s="43"/>
      <c r="OL25" s="43"/>
      <c r="OM25" s="43"/>
      <c r="ON25" s="43"/>
      <c r="OO25" s="43"/>
      <c r="OP25" s="43"/>
      <c r="OQ25" s="43"/>
      <c r="OR25" s="43"/>
      <c r="OS25" s="43"/>
      <c r="OT25" s="43"/>
      <c r="OU25" s="43"/>
      <c r="OV25" s="43"/>
      <c r="OW25" s="43"/>
      <c r="OX25" s="43"/>
      <c r="OY25" s="43"/>
      <c r="OZ25" s="43"/>
      <c r="PA25" s="43"/>
      <c r="PB25" s="43"/>
      <c r="PC25" s="43"/>
      <c r="PD25" s="43"/>
      <c r="PE25" s="43"/>
      <c r="PF25" s="43"/>
      <c r="PG25" s="43"/>
      <c r="PH25" s="43"/>
      <c r="PI25" s="43"/>
      <c r="PJ25" s="43"/>
      <c r="PK25" s="43"/>
      <c r="PL25" s="43"/>
      <c r="PM25" s="43"/>
      <c r="PN25" s="43"/>
      <c r="PO25" s="43"/>
      <c r="PP25" s="43"/>
      <c r="PQ25" s="43"/>
      <c r="PR25" s="43"/>
      <c r="PS25" s="43"/>
      <c r="PT25" s="43"/>
      <c r="PU25" s="43"/>
      <c r="PV25" s="43"/>
      <c r="PW25" s="43"/>
      <c r="PX25" s="43"/>
      <c r="PY25" s="43"/>
      <c r="PZ25" s="43"/>
      <c r="QA25" s="43"/>
      <c r="QB25" s="43"/>
      <c r="QC25" s="43"/>
      <c r="QD25" s="43"/>
      <c r="QE25" s="43"/>
      <c r="QF25" s="43"/>
      <c r="QG25" s="43"/>
      <c r="QH25" s="43"/>
      <c r="QI25" s="43"/>
      <c r="QJ25" s="43"/>
      <c r="QK25" s="43"/>
      <c r="QL25" s="43"/>
      <c r="QM25" s="43"/>
      <c r="QN25" s="43"/>
      <c r="QO25" s="43"/>
      <c r="QP25" s="43"/>
      <c r="QQ25" s="43"/>
      <c r="QR25" s="43"/>
      <c r="QS25" s="43"/>
      <c r="QT25" s="43"/>
      <c r="QU25" s="43"/>
      <c r="QV25" s="43"/>
      <c r="QW25" s="43"/>
      <c r="QX25" s="43"/>
      <c r="QY25" s="43"/>
      <c r="QZ25" s="43"/>
      <c r="RA25" s="43"/>
      <c r="RB25" s="43"/>
      <c r="RC25" s="43"/>
      <c r="RD25" s="43"/>
      <c r="RE25" s="43"/>
      <c r="RF25" s="43"/>
      <c r="RG25" s="43"/>
      <c r="RH25" s="43"/>
      <c r="RI25" s="43"/>
      <c r="RJ25" s="43"/>
      <c r="RK25" s="43"/>
      <c r="RL25" s="43"/>
      <c r="RM25" s="43"/>
      <c r="RN25" s="43"/>
      <c r="RO25" s="43"/>
      <c r="RP25" s="43"/>
      <c r="RQ25" s="43"/>
      <c r="RR25" s="43"/>
      <c r="RS25" s="43"/>
      <c r="RT25" s="43"/>
      <c r="RU25" s="43"/>
      <c r="RV25" s="43"/>
      <c r="RW25" s="43"/>
      <c r="RX25" s="43"/>
      <c r="RY25" s="43"/>
      <c r="RZ25" s="43"/>
      <c r="SA25" s="43"/>
      <c r="SB25" s="43"/>
      <c r="SC25" s="43"/>
      <c r="SD25" s="43"/>
      <c r="SE25" s="43"/>
      <c r="SF25" s="43"/>
      <c r="SG25" s="43"/>
      <c r="SH25" s="43"/>
      <c r="SI25" s="43"/>
      <c r="SJ25" s="43"/>
      <c r="SK25" s="43"/>
      <c r="SL25" s="43"/>
      <c r="SM25" s="43"/>
      <c r="SN25" s="43"/>
      <c r="SO25" s="43"/>
      <c r="SP25" s="43"/>
      <c r="SQ25" s="43"/>
      <c r="SR25" s="43"/>
      <c r="SS25" s="43"/>
      <c r="ST25" s="43"/>
      <c r="SU25" s="43"/>
      <c r="SV25" s="43"/>
      <c r="SW25" s="43"/>
      <c r="SX25" s="43"/>
      <c r="SY25" s="43"/>
      <c r="SZ25" s="43"/>
      <c r="TA25" s="43"/>
      <c r="TB25" s="43"/>
      <c r="TC25" s="43"/>
      <c r="TD25" s="43"/>
      <c r="TE25" s="43"/>
      <c r="TF25" s="43"/>
      <c r="TG25" s="43"/>
      <c r="TH25" s="43"/>
      <c r="TI25" s="43"/>
      <c r="TJ25" s="43"/>
      <c r="TK25" s="43"/>
      <c r="TL25" s="43"/>
      <c r="TM25" s="43"/>
      <c r="TN25" s="43"/>
      <c r="TO25" s="43"/>
      <c r="TP25" s="43"/>
      <c r="TQ25" s="43"/>
      <c r="TR25" s="43"/>
      <c r="TS25" s="43"/>
      <c r="TT25" s="43"/>
      <c r="TU25" s="43"/>
      <c r="TV25" s="43"/>
      <c r="TW25" s="43"/>
      <c r="TX25" s="43"/>
      <c r="TY25" s="43"/>
      <c r="TZ25" s="43"/>
      <c r="UA25" s="43"/>
      <c r="UB25" s="43"/>
      <c r="UC25" s="43"/>
      <c r="UD25" s="43"/>
      <c r="UE25" s="43"/>
      <c r="UF25" s="43"/>
      <c r="UG25" s="43"/>
      <c r="UH25" s="43"/>
      <c r="UI25" s="43"/>
      <c r="UJ25" s="43"/>
      <c r="UK25" s="43"/>
      <c r="UL25" s="43"/>
      <c r="UM25" s="43"/>
      <c r="UN25" s="43"/>
      <c r="UO25" s="43"/>
      <c r="UP25" s="43"/>
      <c r="UQ25" s="43"/>
      <c r="UR25" s="43"/>
      <c r="US25" s="43"/>
      <c r="UT25" s="43"/>
      <c r="UU25" s="43"/>
      <c r="UV25" s="43"/>
      <c r="UW25" s="43"/>
      <c r="UX25" s="43"/>
      <c r="UY25" s="43"/>
      <c r="UZ25" s="43"/>
      <c r="VA25" s="43"/>
      <c r="VB25" s="43"/>
      <c r="VC25" s="43"/>
      <c r="VD25" s="43"/>
      <c r="VE25" s="43"/>
      <c r="VF25" s="43"/>
      <c r="VG25" s="43"/>
      <c r="VH25" s="43"/>
      <c r="VI25" s="43"/>
      <c r="VJ25" s="43"/>
      <c r="VK25" s="43"/>
      <c r="VL25" s="43"/>
      <c r="VM25" s="43"/>
      <c r="VN25" s="43"/>
      <c r="VO25" s="43"/>
      <c r="VP25" s="43"/>
      <c r="VQ25" s="43"/>
      <c r="VR25" s="43"/>
      <c r="VS25" s="43"/>
      <c r="VT25" s="43"/>
      <c r="VU25" s="43"/>
      <c r="VV25" s="43"/>
      <c r="VW25" s="43"/>
      <c r="VX25" s="43"/>
      <c r="VY25" s="43"/>
      <c r="VZ25" s="43"/>
      <c r="WA25" s="43"/>
      <c r="WB25" s="43"/>
      <c r="WC25" s="43"/>
      <c r="WD25" s="43"/>
      <c r="WE25" s="43"/>
      <c r="WF25" s="43"/>
      <c r="WG25" s="43"/>
      <c r="WH25" s="43"/>
      <c r="WI25" s="43"/>
      <c r="WJ25" s="43"/>
      <c r="WK25" s="43"/>
      <c r="WL25" s="43"/>
      <c r="WM25" s="43"/>
      <c r="WN25" s="43"/>
      <c r="WO25" s="43"/>
      <c r="WP25" s="43"/>
      <c r="WQ25" s="43"/>
      <c r="WR25" s="43"/>
      <c r="WS25" s="43"/>
      <c r="WT25" s="43"/>
      <c r="WU25" s="43"/>
      <c r="WV25" s="43"/>
      <c r="WW25" s="43"/>
      <c r="WX25" s="43"/>
      <c r="WY25" s="43"/>
      <c r="WZ25" s="43"/>
      <c r="XA25" s="43"/>
      <c r="XB25" s="43"/>
      <c r="XC25" s="43"/>
      <c r="XD25" s="43"/>
      <c r="XE25" s="43"/>
      <c r="XF25" s="43"/>
      <c r="XG25" s="43"/>
      <c r="XH25" s="43"/>
      <c r="XI25" s="43"/>
      <c r="XJ25" s="43"/>
      <c r="XK25" s="43"/>
      <c r="XL25" s="43"/>
      <c r="XM25" s="43"/>
      <c r="XN25" s="43"/>
      <c r="XO25" s="43"/>
      <c r="XP25" s="43"/>
      <c r="XQ25" s="43"/>
      <c r="XR25" s="43"/>
      <c r="XS25" s="43"/>
      <c r="XT25" s="43"/>
      <c r="XU25" s="43"/>
      <c r="XV25" s="43"/>
      <c r="XW25" s="43"/>
      <c r="XX25" s="43"/>
      <c r="XY25" s="43"/>
      <c r="XZ25" s="43"/>
      <c r="YA25" s="43"/>
      <c r="YB25" s="43"/>
      <c r="YC25" s="43"/>
      <c r="YD25" s="43"/>
      <c r="YE25" s="43"/>
      <c r="YF25" s="43"/>
      <c r="YG25" s="43"/>
      <c r="YH25" s="43"/>
      <c r="YI25" s="43"/>
      <c r="YJ25" s="43"/>
      <c r="YK25" s="43"/>
      <c r="YL25" s="43"/>
      <c r="YM25" s="43"/>
      <c r="YN25" s="43"/>
      <c r="YO25" s="43"/>
      <c r="YP25" s="43"/>
      <c r="YQ25" s="43"/>
      <c r="YR25" s="43"/>
      <c r="YS25" s="43"/>
      <c r="YT25" s="43"/>
      <c r="YU25" s="43"/>
      <c r="YV25" s="43"/>
      <c r="YW25" s="43"/>
      <c r="YX25" s="43"/>
      <c r="YY25" s="43"/>
      <c r="YZ25" s="43"/>
      <c r="ZA25" s="43"/>
      <c r="ZB25" s="43"/>
      <c r="ZC25" s="43"/>
      <c r="ZD25" s="43"/>
      <c r="ZE25" s="43"/>
      <c r="ZF25" s="43"/>
      <c r="ZG25" s="43"/>
      <c r="ZH25" s="43"/>
      <c r="ZI25" s="43"/>
      <c r="ZJ25" s="43"/>
      <c r="ZK25" s="43"/>
      <c r="ZL25" s="43"/>
      <c r="ZM25" s="43"/>
      <c r="ZN25" s="43"/>
      <c r="ZO25" s="43"/>
      <c r="ZP25" s="43"/>
      <c r="ZQ25" s="43"/>
      <c r="ZR25" s="43"/>
      <c r="ZS25" s="43"/>
      <c r="ZT25" s="43"/>
      <c r="ZU25" s="43"/>
      <c r="ZV25" s="43"/>
      <c r="ZW25" s="43"/>
      <c r="ZX25" s="43"/>
      <c r="ZY25" s="43"/>
      <c r="ZZ25" s="43"/>
      <c r="AAA25" s="43"/>
      <c r="AAB25" s="43"/>
      <c r="AAC25" s="43"/>
      <c r="AAD25" s="43"/>
      <c r="AAE25" s="43"/>
      <c r="AAF25" s="43"/>
      <c r="AAG25" s="43"/>
      <c r="AAH25" s="43"/>
      <c r="AAI25" s="43"/>
      <c r="AAJ25" s="43"/>
      <c r="AAK25" s="43"/>
      <c r="AAL25" s="43"/>
      <c r="AAM25" s="43"/>
      <c r="AAN25" s="43"/>
      <c r="AAO25" s="43"/>
      <c r="AAP25" s="43"/>
      <c r="AAQ25" s="43"/>
      <c r="AAR25" s="43"/>
      <c r="AAS25" s="43"/>
      <c r="AAT25" s="43"/>
      <c r="AAU25" s="43"/>
      <c r="AAV25" s="43"/>
      <c r="AAW25" s="43"/>
      <c r="AAX25" s="43"/>
      <c r="AAY25" s="43"/>
      <c r="AAZ25" s="43"/>
      <c r="ABA25" s="43"/>
      <c r="ABB25" s="43"/>
      <c r="ABC25" s="43"/>
      <c r="ABD25" s="43"/>
      <c r="ABE25" s="43"/>
      <c r="ABF25" s="43"/>
      <c r="ABG25" s="43"/>
      <c r="ABH25" s="43"/>
      <c r="ABI25" s="43"/>
      <c r="ABJ25" s="43"/>
      <c r="ABK25" s="43"/>
      <c r="ABL25" s="43"/>
      <c r="ABM25" s="43"/>
      <c r="ABN25" s="43"/>
      <c r="ABO25" s="43"/>
      <c r="ABP25" s="43"/>
      <c r="ABQ25" s="43"/>
      <c r="ABR25" s="43"/>
      <c r="ABS25" s="43"/>
      <c r="ABT25" s="43"/>
      <c r="ABU25" s="43"/>
      <c r="ABV25" s="43"/>
      <c r="ABW25" s="43"/>
      <c r="ABX25" s="43"/>
      <c r="ABY25" s="43"/>
      <c r="ABZ25" s="43"/>
      <c r="ACA25" s="43"/>
      <c r="ACB25" s="43"/>
      <c r="ACC25" s="43"/>
      <c r="ACD25" s="43"/>
      <c r="ACE25" s="43"/>
      <c r="ACF25" s="43"/>
      <c r="ACG25" s="43"/>
      <c r="ACH25" s="43"/>
      <c r="ACI25" s="43"/>
      <c r="ACJ25" s="43"/>
      <c r="ACK25" s="43"/>
      <c r="ACL25" s="43"/>
      <c r="ACM25" s="43"/>
      <c r="ACN25" s="43"/>
      <c r="ACO25" s="43"/>
      <c r="ACP25" s="43"/>
      <c r="ACQ25" s="43"/>
      <c r="ACR25" s="43"/>
      <c r="ACS25" s="43"/>
      <c r="ACT25" s="43"/>
      <c r="ACU25" s="43"/>
      <c r="ACV25" s="43"/>
      <c r="ACW25" s="43"/>
      <c r="ACX25" s="43"/>
      <c r="ACY25" s="43"/>
      <c r="ACZ25" s="43"/>
      <c r="ADA25" s="43"/>
    </row>
    <row r="27" spans="1:781" x14ac:dyDescent="0.25">
      <c r="AD27" s="106" t="s">
        <v>58</v>
      </c>
      <c r="AE27" s="106"/>
      <c r="AF27" s="106"/>
      <c r="AG27" s="106"/>
      <c r="AH27" s="106"/>
      <c r="AI27" s="106"/>
      <c r="AJ27" s="106"/>
    </row>
    <row r="28" spans="1:781" x14ac:dyDescent="0.25">
      <c r="AF28" s="6" t="s">
        <v>56</v>
      </c>
      <c r="AH28" s="6"/>
    </row>
    <row r="29" spans="1:781" x14ac:dyDescent="0.25">
      <c r="AF29" s="6" t="s">
        <v>57</v>
      </c>
      <c r="AH29" s="6"/>
    </row>
  </sheetData>
  <sortState xmlns:xlrd2="http://schemas.microsoft.com/office/spreadsheetml/2017/richdata2" ref="A11:ADA14">
    <sortCondition descending="1" ref="T11:T14"/>
  </sortState>
  <mergeCells count="18">
    <mergeCell ref="AD27:AJ27"/>
    <mergeCell ref="AO3:AP3"/>
    <mergeCell ref="AK3:AM3"/>
    <mergeCell ref="G3:J3"/>
    <mergeCell ref="K3:L3"/>
    <mergeCell ref="M3:N3"/>
    <mergeCell ref="O3:Q3"/>
    <mergeCell ref="AG3:AH3"/>
    <mergeCell ref="AI3:AJ3"/>
    <mergeCell ref="R3:S3"/>
    <mergeCell ref="AK1:AN1"/>
    <mergeCell ref="A1:N1"/>
    <mergeCell ref="Z3:AC3"/>
    <mergeCell ref="AD3:AF3"/>
    <mergeCell ref="T3:U3"/>
    <mergeCell ref="V1:AI1"/>
    <mergeCell ref="E3:F3"/>
    <mergeCell ref="O1:R1"/>
  </mergeCells>
  <phoneticPr fontId="0" type="noConversion"/>
  <pageMargins left="0.39370078740157483" right="0.19685039370078741" top="0.39370078740157483" bottom="0.39370078740157483" header="0.51181102362204722" footer="0.51181102362204722"/>
  <pageSetup paperSize="9" fitToWidth="0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baseColWidth="10" defaultRowHeight="12.75" x14ac:dyDescent="0.2"/>
  <sheetData/>
  <phoneticPr fontId="2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LM S LD</vt:lpstr>
      <vt:lpstr>Tabelle1</vt:lpstr>
      <vt:lpstr>Tabelle2</vt:lpstr>
    </vt:vector>
  </TitlesOfParts>
  <Company>Hasenpension Hugoline &amp; Lulu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geschätzter Microsoft-Kunde</dc:creator>
  <cp:lastModifiedBy>O H</cp:lastModifiedBy>
  <cp:lastPrinted>2021-06-20T13:50:40Z</cp:lastPrinted>
  <dcterms:created xsi:type="dcterms:W3CDTF">2000-04-20T06:06:45Z</dcterms:created>
  <dcterms:modified xsi:type="dcterms:W3CDTF">2021-06-20T19:17:04Z</dcterms:modified>
</cp:coreProperties>
</file>